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W:\001医学部事務部\05001　（新）総務課\002人事系\職員系\裁量労働制\"/>
    </mc:Choice>
  </mc:AlternateContent>
  <xr:revisionPtr revIDLastSave="0" documentId="13_ncr:1_{2CBAD084-73D4-4AD8-8B02-307866C4E1A1}" xr6:coauthVersionLast="47" xr6:coauthVersionMax="47" xr10:uidLastSave="{00000000-0000-0000-0000-000000000000}"/>
  <bookViews>
    <workbookView xWindow="28680" yWindow="-120" windowWidth="29040" windowHeight="15840" xr2:uid="{00000000-000D-0000-FFFF-FFFF00000000}"/>
  </bookViews>
  <sheets>
    <sheet name="様式" sheetId="8" r:id="rId1"/>
    <sheet name="様式（記入例）" sheetId="9" r:id="rId2"/>
  </sheets>
  <definedNames>
    <definedName name="_xlnm.Print_Area" localSheetId="0">様式!$A$1:$I$43</definedName>
    <definedName name="_xlnm.Print_Area" localSheetId="1">'様式（記入例）'!$A$1:$I$43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9" l="1"/>
  <c r="F35" i="9"/>
  <c r="F31" i="9"/>
  <c r="F29" i="9"/>
  <c r="F28" i="9"/>
  <c r="F27" i="9"/>
  <c r="F24" i="9"/>
  <c r="F23" i="9"/>
  <c r="F22" i="9"/>
  <c r="F21" i="9"/>
  <c r="F20" i="9"/>
  <c r="F18" i="9"/>
  <c r="F17" i="9"/>
  <c r="F16" i="9"/>
  <c r="F15" i="9"/>
  <c r="F13" i="9"/>
  <c r="F37" i="9" s="1"/>
  <c r="F10" i="9"/>
  <c r="F9" i="9"/>
  <c r="F8" i="9"/>
  <c r="F7" i="9"/>
  <c r="F6" i="9"/>
  <c r="A6" i="9"/>
  <c r="B6" i="9" s="1"/>
  <c r="A7" i="9" l="1"/>
  <c r="A8" i="9" l="1"/>
  <c r="B7" i="9"/>
  <c r="B8" i="9" l="1"/>
  <c r="A9" i="9"/>
  <c r="A10" i="9" l="1"/>
  <c r="B9" i="9"/>
  <c r="A11" i="9" l="1"/>
  <c r="B10" i="9"/>
  <c r="A12" i="9" l="1"/>
  <c r="B11" i="9"/>
  <c r="B12" i="9" l="1"/>
  <c r="A13" i="9"/>
  <c r="A14" i="9" l="1"/>
  <c r="B13" i="9"/>
  <c r="B14" i="9" l="1"/>
  <c r="A15" i="9"/>
  <c r="B15" i="9" l="1"/>
  <c r="A16" i="9"/>
  <c r="A17" i="9" l="1"/>
  <c r="B16" i="9"/>
  <c r="B17" i="9" l="1"/>
  <c r="A18" i="9"/>
  <c r="B18" i="9" l="1"/>
  <c r="A19" i="9"/>
  <c r="B19" i="9" l="1"/>
  <c r="A20" i="9"/>
  <c r="A21" i="9" l="1"/>
  <c r="B20" i="9"/>
  <c r="B21" i="9" l="1"/>
  <c r="A22" i="9"/>
  <c r="A23" i="9" l="1"/>
  <c r="B22" i="9"/>
  <c r="B23" i="9" l="1"/>
  <c r="A24" i="9"/>
  <c r="A25" i="9" l="1"/>
  <c r="B24" i="9"/>
  <c r="B25" i="9" l="1"/>
  <c r="A26" i="9"/>
  <c r="A27" i="9" l="1"/>
  <c r="B26" i="9"/>
  <c r="B27" i="9" l="1"/>
  <c r="A28" i="9"/>
  <c r="A29" i="9" l="1"/>
  <c r="B28" i="9"/>
  <c r="A30" i="9" l="1"/>
  <c r="B29" i="9"/>
  <c r="B30" i="9" l="1"/>
  <c r="A31" i="9"/>
  <c r="A32" i="9" l="1"/>
  <c r="B31" i="9"/>
  <c r="B32" i="9" l="1"/>
  <c r="A33" i="9"/>
  <c r="A34" i="9" l="1"/>
  <c r="B33" i="9"/>
  <c r="A35" i="9" l="1"/>
  <c r="B34" i="9"/>
  <c r="B35" i="9" l="1"/>
  <c r="A36" i="9"/>
  <c r="B36" i="9" s="1"/>
  <c r="F36" i="8" l="1"/>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l="1"/>
  <c r="F37" i="8" s="1"/>
  <c r="A6" i="8"/>
  <c r="A7" i="8" s="1"/>
  <c r="A8" i="8" l="1"/>
  <c r="B7" i="8"/>
  <c r="B6" i="8"/>
  <c r="B8" i="8" l="1"/>
  <c r="A9" i="8"/>
  <c r="B9" i="8" l="1"/>
  <c r="A10" i="8"/>
  <c r="A11" i="8" l="1"/>
  <c r="B10" i="8"/>
  <c r="A12" i="8" l="1"/>
  <c r="B11" i="8"/>
  <c r="B12" i="8" l="1"/>
  <c r="A13" i="8"/>
  <c r="B13" i="8" l="1"/>
  <c r="A14" i="8"/>
  <c r="A15" i="8" l="1"/>
  <c r="B14" i="8"/>
  <c r="A16" i="8" l="1"/>
  <c r="B15" i="8"/>
  <c r="B16" i="8" l="1"/>
  <c r="A17" i="8"/>
  <c r="B17" i="8" l="1"/>
  <c r="A18" i="8"/>
  <c r="A19" i="8" l="1"/>
  <c r="B18" i="8"/>
  <c r="A20" i="8" l="1"/>
  <c r="B19" i="8"/>
  <c r="B20" i="8" l="1"/>
  <c r="A21" i="8"/>
  <c r="B21" i="8" l="1"/>
  <c r="A22" i="8"/>
  <c r="A23" i="8" l="1"/>
  <c r="B22" i="8"/>
  <c r="A24" i="8" l="1"/>
  <c r="B23" i="8"/>
  <c r="B24" i="8" l="1"/>
  <c r="A25" i="8"/>
  <c r="B25" i="8" l="1"/>
  <c r="A26" i="8"/>
  <c r="A27" i="8" l="1"/>
  <c r="B26" i="8"/>
  <c r="A28" i="8" l="1"/>
  <c r="B27" i="8"/>
  <c r="B28" i="8" l="1"/>
  <c r="A29" i="8"/>
  <c r="B29" i="8" l="1"/>
  <c r="A30" i="8"/>
  <c r="A31" i="8" l="1"/>
  <c r="B30" i="8"/>
  <c r="A32" i="8" l="1"/>
  <c r="B31" i="8"/>
  <c r="B32" i="8" l="1"/>
  <c r="A33" i="8"/>
  <c r="B33" i="8" l="1"/>
  <c r="A34" i="8"/>
  <c r="A35" i="8" l="1"/>
  <c r="B34" i="8"/>
  <c r="A36" i="8" l="1"/>
  <c r="B36" i="8" s="1"/>
  <c r="B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伊東　雄一郎</author>
  </authors>
  <commentList>
    <comment ref="A4" authorId="0" shapeId="0" xr:uid="{00000000-0006-0000-0100-000001000000}">
      <text>
        <r>
          <rPr>
            <sz val="9"/>
            <color indexed="81"/>
            <rFont val="ＭＳ Ｐゴシック"/>
            <family val="3"/>
            <charset val="128"/>
          </rPr>
          <t xml:space="preserve">上のセル（年）と月の数字を入力すると曜日が変わります。
</t>
        </r>
      </text>
    </comment>
  </commentList>
</comments>
</file>

<file path=xl/sharedStrings.xml><?xml version="1.0" encoding="utf-8"?>
<sst xmlns="http://schemas.openxmlformats.org/spreadsheetml/2006/main" count="125" uniqueCount="63">
  <si>
    <t>年</t>
    <rPh sb="0" eb="1">
      <t>ネン</t>
    </rPh>
    <phoneticPr fontId="2"/>
  </si>
  <si>
    <t>月</t>
    <rPh sb="0" eb="1">
      <t>ツキ</t>
    </rPh>
    <phoneticPr fontId="2"/>
  </si>
  <si>
    <t>曜日</t>
    <rPh sb="0" eb="2">
      <t>ヨウビ</t>
    </rPh>
    <phoneticPr fontId="2"/>
  </si>
  <si>
    <t>日</t>
    <rPh sb="0" eb="1">
      <t>ヒ</t>
    </rPh>
    <phoneticPr fontId="2"/>
  </si>
  <si>
    <t>出勤時間</t>
    <rPh sb="0" eb="2">
      <t>シュッキン</t>
    </rPh>
    <rPh sb="2" eb="4">
      <t>ジカン</t>
    </rPh>
    <phoneticPr fontId="2"/>
  </si>
  <si>
    <t>退勤時間</t>
    <rPh sb="0" eb="2">
      <t>タイキン</t>
    </rPh>
    <rPh sb="2" eb="4">
      <t>ジカン</t>
    </rPh>
    <phoneticPr fontId="2"/>
  </si>
  <si>
    <t>在学時間数</t>
    <rPh sb="0" eb="2">
      <t>ザイガク</t>
    </rPh>
    <rPh sb="2" eb="5">
      <t>ジカンスウ</t>
    </rPh>
    <phoneticPr fontId="2"/>
  </si>
  <si>
    <t>備　　　　考</t>
    <rPh sb="0" eb="1">
      <t>ソナエ</t>
    </rPh>
    <rPh sb="5" eb="6">
      <t>コウ</t>
    </rPh>
    <phoneticPr fontId="2"/>
  </si>
  <si>
    <t>休憩時間</t>
    <rPh sb="0" eb="2">
      <t>キュウケイ</t>
    </rPh>
    <rPh sb="2" eb="4">
      <t>ジカン</t>
    </rPh>
    <phoneticPr fontId="2"/>
  </si>
  <si>
    <t>１．健康状態特記事項</t>
    <rPh sb="2" eb="4">
      <t>ケンコウ</t>
    </rPh>
    <rPh sb="4" eb="6">
      <t>ジョウタイ</t>
    </rPh>
    <rPh sb="6" eb="8">
      <t>トッキ</t>
    </rPh>
    <rPh sb="8" eb="10">
      <t>ジコウ</t>
    </rPh>
    <phoneticPr fontId="2"/>
  </si>
  <si>
    <t>・無　　　　・有</t>
    <rPh sb="1" eb="2">
      <t>ナ</t>
    </rPh>
    <rPh sb="7" eb="8">
      <t>ア</t>
    </rPh>
    <phoneticPr fontId="2"/>
  </si>
  <si>
    <t>（該当に○を付す。有の場合、</t>
    <rPh sb="1" eb="3">
      <t>ガイトウ</t>
    </rPh>
    <rPh sb="6" eb="7">
      <t>フ</t>
    </rPh>
    <rPh sb="9" eb="10">
      <t>ア</t>
    </rPh>
    <rPh sb="11" eb="13">
      <t>バアイ</t>
    </rPh>
    <phoneticPr fontId="2"/>
  </si>
  <si>
    <t>健康状態を具体的に下記に</t>
    <rPh sb="0" eb="2">
      <t>ケンコウ</t>
    </rPh>
    <rPh sb="2" eb="4">
      <t>ジョウタイ</t>
    </rPh>
    <rPh sb="5" eb="8">
      <t>グタイテキ</t>
    </rPh>
    <rPh sb="9" eb="11">
      <t>カキ</t>
    </rPh>
    <phoneticPr fontId="2"/>
  </si>
  <si>
    <t>記載する。）</t>
    <rPh sb="0" eb="2">
      <t>キサイ</t>
    </rPh>
    <phoneticPr fontId="2"/>
  </si>
  <si>
    <t>記</t>
    <rPh sb="0" eb="1">
      <t>キ</t>
    </rPh>
    <phoneticPr fontId="2"/>
  </si>
  <si>
    <t>３.意見</t>
    <rPh sb="2" eb="4">
      <t>イケン</t>
    </rPh>
    <phoneticPr fontId="2"/>
  </si>
  <si>
    <t>勤　　務　　状　　況　　表</t>
    <rPh sb="0" eb="1">
      <t>ツトム</t>
    </rPh>
    <rPh sb="3" eb="4">
      <t>ツトム</t>
    </rPh>
    <rPh sb="6" eb="7">
      <t>ジョウ</t>
    </rPh>
    <rPh sb="9" eb="10">
      <t>キョウ</t>
    </rPh>
    <rPh sb="12" eb="13">
      <t>ヒョウ</t>
    </rPh>
    <phoneticPr fontId="2"/>
  </si>
  <si>
    <t>１．在学時間数欄には、休憩時間及び兼業に従事した時間は含まない。</t>
    <rPh sb="2" eb="4">
      <t>ザイガク</t>
    </rPh>
    <rPh sb="4" eb="6">
      <t>ジカン</t>
    </rPh>
    <rPh sb="6" eb="7">
      <t>スウ</t>
    </rPh>
    <rPh sb="7" eb="8">
      <t>ラン</t>
    </rPh>
    <rPh sb="11" eb="13">
      <t>キュウケイ</t>
    </rPh>
    <rPh sb="13" eb="15">
      <t>ジカン</t>
    </rPh>
    <rPh sb="15" eb="16">
      <t>オヨ</t>
    </rPh>
    <rPh sb="17" eb="19">
      <t>ケンギョウ</t>
    </rPh>
    <rPh sb="20" eb="22">
      <t>ジュウジ</t>
    </rPh>
    <rPh sb="24" eb="26">
      <t>ジカン</t>
    </rPh>
    <rPh sb="27" eb="28">
      <t>フク</t>
    </rPh>
    <phoneticPr fontId="2"/>
  </si>
  <si>
    <t>２．出張、休暇等欄は、出張、研修、年次休暇、病気休暇、特別休暇等により出勤しなかった場合に当該事項を記入する。</t>
    <rPh sb="2" eb="4">
      <t>シュッチョウ</t>
    </rPh>
    <rPh sb="5" eb="7">
      <t>キュウカ</t>
    </rPh>
    <rPh sb="7" eb="8">
      <t>トウ</t>
    </rPh>
    <rPh sb="8" eb="9">
      <t>ラン</t>
    </rPh>
    <rPh sb="11" eb="13">
      <t>シュッチョウ</t>
    </rPh>
    <rPh sb="14" eb="16">
      <t>ケンシュウ</t>
    </rPh>
    <rPh sb="17" eb="19">
      <t>ネンジ</t>
    </rPh>
    <rPh sb="19" eb="21">
      <t>キュウカ</t>
    </rPh>
    <rPh sb="22" eb="24">
      <t>ビョウキ</t>
    </rPh>
    <rPh sb="24" eb="26">
      <t>キュウカ</t>
    </rPh>
    <rPh sb="27" eb="29">
      <t>トクベツ</t>
    </rPh>
    <rPh sb="29" eb="31">
      <t>キュウカ</t>
    </rPh>
    <rPh sb="31" eb="32">
      <t>トウ</t>
    </rPh>
    <rPh sb="35" eb="37">
      <t>シュッキン</t>
    </rPh>
    <rPh sb="42" eb="44">
      <t>バアイ</t>
    </rPh>
    <rPh sb="45" eb="47">
      <t>トウガイ</t>
    </rPh>
    <rPh sb="47" eb="49">
      <t>ジコウ</t>
    </rPh>
    <rPh sb="50" eb="52">
      <t>キニュウ</t>
    </rPh>
    <phoneticPr fontId="2"/>
  </si>
  <si>
    <t>３．備考欄には、その月の健康状態、長時間労働者の産業医面談の希望、裁量労働制についての意見を記入する。</t>
    <rPh sb="2" eb="4">
      <t>ビコウ</t>
    </rPh>
    <rPh sb="4" eb="5">
      <t>ラン</t>
    </rPh>
    <rPh sb="10" eb="11">
      <t>ツキ</t>
    </rPh>
    <rPh sb="12" eb="14">
      <t>ケンコウ</t>
    </rPh>
    <rPh sb="14" eb="16">
      <t>ジョウタイ</t>
    </rPh>
    <rPh sb="17" eb="20">
      <t>チョウジカン</t>
    </rPh>
    <rPh sb="20" eb="22">
      <t>ロウドウ</t>
    </rPh>
    <rPh sb="22" eb="23">
      <t>シャ</t>
    </rPh>
    <rPh sb="24" eb="26">
      <t>サンギョウ</t>
    </rPh>
    <rPh sb="26" eb="27">
      <t>イ</t>
    </rPh>
    <rPh sb="27" eb="29">
      <t>メンダン</t>
    </rPh>
    <rPh sb="30" eb="32">
      <t>キボウ</t>
    </rPh>
    <rPh sb="33" eb="35">
      <t>サイリョウ</t>
    </rPh>
    <rPh sb="35" eb="38">
      <t>ロウドウセイ</t>
    </rPh>
    <rPh sb="43" eb="45">
      <t>イケン</t>
    </rPh>
    <rPh sb="46" eb="48">
      <t>キニュウ</t>
    </rPh>
    <phoneticPr fontId="2"/>
  </si>
  <si>
    <t>※勤務時間が６時間を超える場合は、45分以上、8時間を超える場合は、1時間以上の休憩時間をとりましょう。</t>
    <rPh sb="1" eb="3">
      <t>キンム</t>
    </rPh>
    <phoneticPr fontId="2"/>
  </si>
  <si>
    <t>職　名</t>
    <rPh sb="0" eb="1">
      <t>ショク</t>
    </rPh>
    <rPh sb="2" eb="3">
      <t>メイ</t>
    </rPh>
    <phoneticPr fontId="2"/>
  </si>
  <si>
    <t>氏名　　</t>
    <rPh sb="0" eb="2">
      <t>シメイ</t>
    </rPh>
    <phoneticPr fontId="2"/>
  </si>
  <si>
    <t>元日</t>
  </si>
  <si>
    <t>所　属</t>
    <rPh sb="0" eb="1">
      <t>トコロ</t>
    </rPh>
    <rPh sb="2" eb="3">
      <t>ゾク</t>
    </rPh>
    <phoneticPr fontId="2"/>
  </si>
  <si>
    <t>２.長時間労働者の産業医
　 面談希望</t>
    <rPh sb="2" eb="5">
      <t>チョウジカン</t>
    </rPh>
    <rPh sb="5" eb="7">
      <t>ロウドウ</t>
    </rPh>
    <rPh sb="7" eb="8">
      <t>シャ</t>
    </rPh>
    <rPh sb="9" eb="12">
      <t>サンギョウイ</t>
    </rPh>
    <rPh sb="15" eb="17">
      <t>メンダン</t>
    </rPh>
    <rPh sb="17" eb="19">
      <t>キボウ</t>
    </rPh>
    <phoneticPr fontId="2"/>
  </si>
  <si>
    <t>合　計　在　学　時　間　数</t>
    <rPh sb="0" eb="1">
      <t>ア</t>
    </rPh>
    <rPh sb="2" eb="3">
      <t>ケイ</t>
    </rPh>
    <rPh sb="4" eb="5">
      <t>ザイ</t>
    </rPh>
    <rPh sb="6" eb="7">
      <t>マナブ</t>
    </rPh>
    <rPh sb="8" eb="9">
      <t>トキ</t>
    </rPh>
    <rPh sb="10" eb="11">
      <t>アイダ</t>
    </rPh>
    <rPh sb="12" eb="13">
      <t>スウ</t>
    </rPh>
    <phoneticPr fontId="2"/>
  </si>
  <si>
    <t>教授</t>
    <rPh sb="0" eb="2">
      <t>キョウジュ</t>
    </rPh>
    <phoneticPr fontId="2"/>
  </si>
  <si>
    <t>氏名　　○○　　○○</t>
    <rPh sb="0" eb="2">
      <t>シメイ</t>
    </rPh>
    <phoneticPr fontId="2"/>
  </si>
  <si>
    <t>○○学系（○○学部）</t>
    <rPh sb="2" eb="4">
      <t>ガッケイ</t>
    </rPh>
    <rPh sb="7" eb="9">
      <t>ガクブ</t>
    </rPh>
    <phoneticPr fontId="2"/>
  </si>
  <si>
    <t>佐賀市内（○○高校にて授業）</t>
    <rPh sb="0" eb="4">
      <t>サガシナイ</t>
    </rPh>
    <rPh sb="7" eb="9">
      <t>コウコウ</t>
    </rPh>
    <rPh sb="11" eb="13">
      <t>ジュギョウ</t>
    </rPh>
    <phoneticPr fontId="2"/>
  </si>
  <si>
    <t>兼業</t>
    <rPh sb="0" eb="2">
      <t>ケンギョウ</t>
    </rPh>
    <phoneticPr fontId="2"/>
  </si>
  <si>
    <t>出張</t>
    <rPh sb="0" eb="2">
      <t>シュッチョウ</t>
    </rPh>
    <phoneticPr fontId="2"/>
  </si>
  <si>
    <t>出張（午前中）</t>
    <rPh sb="0" eb="2">
      <t>シュッチョウ</t>
    </rPh>
    <rPh sb="3" eb="6">
      <t>ゴゼンチュウ</t>
    </rPh>
    <phoneticPr fontId="2"/>
  </si>
  <si>
    <t>出張（移動のみ）</t>
    <rPh sb="0" eb="2">
      <t>シュッチョウ</t>
    </rPh>
    <rPh sb="3" eb="5">
      <t>イドウ</t>
    </rPh>
    <phoneticPr fontId="2"/>
  </si>
  <si>
    <t>4/7の振替</t>
    <rPh sb="4" eb="6">
      <t>フリカエ</t>
    </rPh>
    <phoneticPr fontId="2"/>
  </si>
  <si>
    <t>年休</t>
    <rPh sb="0" eb="2">
      <t>ネンキュウ</t>
    </rPh>
    <phoneticPr fontId="2"/>
  </si>
  <si>
    <t>出張、研修、在宅、休暇等</t>
    <rPh sb="0" eb="2">
      <t>シュッチョウ</t>
    </rPh>
    <rPh sb="3" eb="5">
      <t>ケンシュウ</t>
    </rPh>
    <rPh sb="6" eb="8">
      <t>ザイタク</t>
    </rPh>
    <rPh sb="9" eb="11">
      <t>キュウカ</t>
    </rPh>
    <rPh sb="11" eb="12">
      <t>トウ</t>
    </rPh>
    <phoneticPr fontId="2"/>
  </si>
  <si>
    <r>
      <t>※月の勤務時間が、標準時間（7.75ｈ×所定の勤務日数）から</t>
    </r>
    <r>
      <rPr>
        <u/>
        <sz val="10"/>
        <rFont val="ＭＳ Ｐ明朝"/>
        <family val="1"/>
        <charset val="128"/>
      </rPr>
      <t>　80時間　</t>
    </r>
    <r>
      <rPr>
        <sz val="10"/>
        <rFont val="ＭＳ Ｐ明朝"/>
        <family val="1"/>
        <charset val="128"/>
      </rPr>
      <t>を超える場合、もしくは</t>
    </r>
    <r>
      <rPr>
        <u/>
        <sz val="10"/>
        <rFont val="ＭＳ Ｐ明朝"/>
        <family val="1"/>
        <charset val="128"/>
      </rPr>
      <t>　45時間　</t>
    </r>
    <r>
      <rPr>
        <sz val="10"/>
        <rFont val="ＭＳ Ｐ明朝"/>
        <family val="1"/>
        <charset val="128"/>
      </rPr>
      <t>を超える勤務が</t>
    </r>
    <r>
      <rPr>
        <u/>
        <sz val="10"/>
        <rFont val="ＭＳ Ｐ明朝"/>
        <family val="1"/>
        <charset val="128"/>
      </rPr>
      <t>　3か月以上　</t>
    </r>
    <r>
      <rPr>
        <sz val="10"/>
        <rFont val="ＭＳ Ｐ明朝"/>
        <family val="1"/>
        <charset val="128"/>
      </rPr>
      <t>続く場合、健康へのリスクは高い状態です。健康に不安のある方は産業医面談を受けて下さい。</t>
    </r>
    <rPh sb="20" eb="22">
      <t>ショテイ</t>
    </rPh>
    <rPh sb="23" eb="25">
      <t>キンム</t>
    </rPh>
    <rPh sb="25" eb="27">
      <t>ニッスウ</t>
    </rPh>
    <rPh sb="40" eb="42">
      <t>バアイ</t>
    </rPh>
    <rPh sb="69" eb="71">
      <t>バアイ</t>
    </rPh>
    <rPh sb="72" eb="74">
      <t>ケンコウ</t>
    </rPh>
    <rPh sb="80" eb="81">
      <t>タカ</t>
    </rPh>
    <rPh sb="82" eb="84">
      <t>ジョウタイ</t>
    </rPh>
    <rPh sb="87" eb="89">
      <t>ケンコウ</t>
    </rPh>
    <rPh sb="90" eb="92">
      <t>フアン</t>
    </rPh>
    <rPh sb="95" eb="96">
      <t>カタ</t>
    </rPh>
    <rPh sb="97" eb="99">
      <t>サンギョウ</t>
    </rPh>
    <rPh sb="99" eb="100">
      <t>イ</t>
    </rPh>
    <rPh sb="100" eb="102">
      <t>メンダン</t>
    </rPh>
    <rPh sb="103" eb="104">
      <t>ウ</t>
    </rPh>
    <rPh sb="106" eb="107">
      <t>クダ</t>
    </rPh>
    <phoneticPr fontId="2"/>
  </si>
  <si>
    <t>昭和の日</t>
    <rPh sb="0" eb="2">
      <t>ショウワ</t>
    </rPh>
    <rPh sb="3" eb="4">
      <t>ヒ</t>
    </rPh>
    <phoneticPr fontId="14"/>
  </si>
  <si>
    <t>憲法記念日</t>
    <rPh sb="0" eb="2">
      <t>ケンポウ</t>
    </rPh>
    <rPh sb="2" eb="5">
      <t>キネンビ</t>
    </rPh>
    <phoneticPr fontId="14"/>
  </si>
  <si>
    <t>みどりの日</t>
    <rPh sb="4" eb="5">
      <t>ヒ</t>
    </rPh>
    <phoneticPr fontId="14"/>
  </si>
  <si>
    <t>こどもの日</t>
    <rPh sb="4" eb="5">
      <t>ヒ</t>
    </rPh>
    <phoneticPr fontId="14"/>
  </si>
  <si>
    <t>振替休日</t>
    <rPh sb="0" eb="4">
      <t>フリカエキュウジツ</t>
    </rPh>
    <phoneticPr fontId="15"/>
  </si>
  <si>
    <t>海の日</t>
    <rPh sb="0" eb="1">
      <t>ウミ</t>
    </rPh>
    <rPh sb="2" eb="3">
      <t>ヒ</t>
    </rPh>
    <phoneticPr fontId="14"/>
  </si>
  <si>
    <t>山の日</t>
    <rPh sb="0" eb="1">
      <t>ヤマ</t>
    </rPh>
    <rPh sb="2" eb="3">
      <t>ヒ</t>
    </rPh>
    <phoneticPr fontId="14"/>
  </si>
  <si>
    <t>敬老の日</t>
    <rPh sb="0" eb="2">
      <t>ケイロウ</t>
    </rPh>
    <rPh sb="3" eb="4">
      <t>ヒ</t>
    </rPh>
    <phoneticPr fontId="14"/>
  </si>
  <si>
    <t>秋分の日</t>
    <rPh sb="0" eb="2">
      <t>シュウブン</t>
    </rPh>
    <rPh sb="3" eb="4">
      <t>ヒ</t>
    </rPh>
    <phoneticPr fontId="14"/>
  </si>
  <si>
    <t>スポーツの日</t>
    <rPh sb="5" eb="6">
      <t>ヒ</t>
    </rPh>
    <phoneticPr fontId="15"/>
  </si>
  <si>
    <t>文化の日</t>
    <rPh sb="0" eb="2">
      <t>ブンカ</t>
    </rPh>
    <rPh sb="3" eb="4">
      <t>ヒ</t>
    </rPh>
    <phoneticPr fontId="14"/>
  </si>
  <si>
    <t>勤労感謝の日</t>
    <rPh sb="0" eb="2">
      <t>キンロウ</t>
    </rPh>
    <rPh sb="2" eb="4">
      <t>カンシャ</t>
    </rPh>
    <rPh sb="5" eb="6">
      <t>ヒ</t>
    </rPh>
    <phoneticPr fontId="14"/>
  </si>
  <si>
    <t>年末</t>
    <rPh sb="0" eb="2">
      <t>ネンマツ</t>
    </rPh>
    <phoneticPr fontId="15"/>
  </si>
  <si>
    <t>年始</t>
    <rPh sb="0" eb="2">
      <t>ネンシ</t>
    </rPh>
    <phoneticPr fontId="16"/>
  </si>
  <si>
    <t>成人の日</t>
    <rPh sb="0" eb="2">
      <t>セイジン</t>
    </rPh>
    <rPh sb="3" eb="4">
      <t>ヒ</t>
    </rPh>
    <phoneticPr fontId="17"/>
  </si>
  <si>
    <t>建国記念の日</t>
    <rPh sb="0" eb="2">
      <t>ケンコク</t>
    </rPh>
    <rPh sb="2" eb="4">
      <t>キネン</t>
    </rPh>
    <rPh sb="5" eb="6">
      <t>ヒ</t>
    </rPh>
    <phoneticPr fontId="17"/>
  </si>
  <si>
    <t>天皇誕生日</t>
    <rPh sb="0" eb="2">
      <t>テンノウ</t>
    </rPh>
    <rPh sb="2" eb="5">
      <t>タンジョウビ</t>
    </rPh>
    <phoneticPr fontId="17"/>
  </si>
  <si>
    <t>振替休日</t>
    <rPh sb="0" eb="4">
      <t>フリカエキュウジツ</t>
    </rPh>
    <phoneticPr fontId="16"/>
  </si>
  <si>
    <t>春分の日</t>
    <rPh sb="0" eb="2">
      <t>シュンブン</t>
    </rPh>
    <rPh sb="3" eb="4">
      <t>ヒ</t>
    </rPh>
    <phoneticPr fontId="17"/>
  </si>
  <si>
    <t>出張、研修、休暇等</t>
    <rPh sb="0" eb="2">
      <t>シュッチョウ</t>
    </rPh>
    <rPh sb="3" eb="5">
      <t>ケンシュウ</t>
    </rPh>
    <rPh sb="6" eb="8">
      <t>キュウカ</t>
    </rPh>
    <rPh sb="8" eb="9">
      <t>トウ</t>
    </rPh>
    <phoneticPr fontId="2"/>
  </si>
  <si>
    <t>2024年3月～2025年3月の祝日等</t>
    <rPh sb="4" eb="5">
      <t>ネン</t>
    </rPh>
    <rPh sb="6" eb="7">
      <t>ガツ</t>
    </rPh>
    <rPh sb="12" eb="13">
      <t>ネン</t>
    </rPh>
    <rPh sb="14" eb="15">
      <t>ガツ</t>
    </rPh>
    <rPh sb="16" eb="18">
      <t>シュクジツ</t>
    </rPh>
    <rPh sb="18" eb="19">
      <t>ナド</t>
    </rPh>
    <phoneticPr fontId="2"/>
  </si>
  <si>
    <t>在宅勤務</t>
    <rPh sb="0" eb="4">
      <t>ザイタクキンム</t>
    </rPh>
    <phoneticPr fontId="2"/>
  </si>
  <si>
    <r>
      <t>※月の勤務時間が、標準時間（7.75ｈ×所定の勤務日数）から</t>
    </r>
    <r>
      <rPr>
        <u/>
        <sz val="10"/>
        <rFont val="ＭＳ Ｐ明朝"/>
        <family val="1"/>
        <charset val="128"/>
      </rPr>
      <t>　100時間　</t>
    </r>
    <r>
      <rPr>
        <sz val="10"/>
        <rFont val="ＭＳ Ｐ明朝"/>
        <family val="1"/>
        <charset val="128"/>
      </rPr>
      <t>を超える場合、もしくは</t>
    </r>
    <r>
      <rPr>
        <u/>
        <sz val="10"/>
        <rFont val="ＭＳ Ｐ明朝"/>
        <family val="1"/>
        <charset val="128"/>
      </rPr>
      <t>　45時間　</t>
    </r>
    <r>
      <rPr>
        <sz val="10"/>
        <rFont val="ＭＳ Ｐ明朝"/>
        <family val="1"/>
        <charset val="128"/>
      </rPr>
      <t>を超える勤務が</t>
    </r>
    <r>
      <rPr>
        <u/>
        <sz val="10"/>
        <rFont val="ＭＳ Ｐ明朝"/>
        <family val="1"/>
        <charset val="128"/>
      </rPr>
      <t>　3か月以上　</t>
    </r>
    <r>
      <rPr>
        <sz val="10"/>
        <rFont val="ＭＳ Ｐ明朝"/>
        <family val="1"/>
        <charset val="128"/>
      </rPr>
      <t>続く場合、健康へのリスクは高い状態です。健康に不安のある方は産業医面談を受けて下さい。</t>
    </r>
    <rPh sb="20" eb="22">
      <t>ショテイ</t>
    </rPh>
    <rPh sb="23" eb="25">
      <t>キンム</t>
    </rPh>
    <rPh sb="25" eb="27">
      <t>ニッスウ</t>
    </rPh>
    <rPh sb="41" eb="43">
      <t>バアイ</t>
    </rPh>
    <rPh sb="70" eb="72">
      <t>バアイ</t>
    </rPh>
    <rPh sb="73" eb="75">
      <t>ケンコウ</t>
    </rPh>
    <rPh sb="81" eb="82">
      <t>タカ</t>
    </rPh>
    <rPh sb="83" eb="85">
      <t>ジョウタイ</t>
    </rPh>
    <rPh sb="88" eb="90">
      <t>ケンコウ</t>
    </rPh>
    <rPh sb="91" eb="93">
      <t>フアン</t>
    </rPh>
    <rPh sb="96" eb="97">
      <t>カタ</t>
    </rPh>
    <rPh sb="98" eb="100">
      <t>サンギョウ</t>
    </rPh>
    <rPh sb="100" eb="101">
      <t>イ</t>
    </rPh>
    <rPh sb="101" eb="103">
      <t>メンダン</t>
    </rPh>
    <rPh sb="104" eb="105">
      <t>ウ</t>
    </rPh>
    <rPh sb="107" eb="108">
      <t>クダ</t>
    </rPh>
    <phoneticPr fontId="2"/>
  </si>
  <si>
    <t>春分の日</t>
    <rPh sb="0" eb="2">
      <t>シュンブン</t>
    </rPh>
    <rPh sb="3" eb="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</si>
</sst>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h:mm;0;"/>
    <numFmt numFmtId="178" formatCode="[h]:mm"/>
  </numFmts>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b/>
      <sz val="11"/>
      <name val="ＭＳ Ｐ明朝"/>
      <family val="1"/>
      <charset val="128"/>
    </font>
    <font>
      <b/>
      <sz val="10"/>
      <name val="ＭＳ Ｐ明朝"/>
      <family val="1"/>
      <charset val="128"/>
    </font>
    <font>
      <sz val="10"/>
      <name val="ＭＳ Ｐ明朝"/>
      <family val="1"/>
      <charset val="128"/>
    </font>
    <font>
      <u/>
      <sz val="10"/>
      <name val="ＭＳ Ｐ明朝"/>
      <family val="1"/>
      <charset val="128"/>
    </font>
    <font>
      <sz val="9"/>
      <name val="ＭＳ Ｐ明朝"/>
      <family val="1"/>
      <charset val="128"/>
    </font>
    <font>
      <b/>
      <sz val="14"/>
      <name val="ＭＳ Ｐ明朝"/>
      <family val="1"/>
      <charset val="128"/>
    </font>
    <font>
      <u val="double"/>
      <sz val="11"/>
      <name val="ＭＳ Ｐ明朝"/>
      <family val="1"/>
      <charset val="128"/>
    </font>
    <font>
      <b/>
      <sz val="16"/>
      <name val="ＭＳ Ｐ明朝"/>
      <family val="1"/>
      <charset val="128"/>
    </font>
    <font>
      <sz val="8"/>
      <name val="ＭＳ Ｐ明朝"/>
      <family val="1"/>
      <charset val="128"/>
    </font>
    <font>
      <sz val="9"/>
      <color indexed="81"/>
      <name val="ＭＳ Ｐゴシック"/>
      <family val="3"/>
      <charset val="128"/>
    </font>
    <font>
      <sz val="8"/>
      <name val="ＭＳ 明朝"/>
      <family val="1"/>
      <charset val="128"/>
    </font>
    <font>
      <i/>
      <sz val="11"/>
      <color rgb="FF7F7F7F"/>
      <name val="ＭＳ Ｐゴシック"/>
      <family val="3"/>
      <charset val="128"/>
      <scheme val="minor"/>
    </font>
    <font>
      <b/>
      <sz val="11"/>
      <color indexed="52"/>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auto="1"/>
      </bottom>
      <diagonal/>
    </border>
    <border>
      <left/>
      <right/>
      <top style="thin">
        <color auto="1"/>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shrinkToFit="1"/>
    </xf>
    <xf numFmtId="0" fontId="4" fillId="0" borderId="0" xfId="0" applyFont="1" applyAlignment="1">
      <alignment horizontal="center" vertical="center"/>
    </xf>
    <xf numFmtId="0" fontId="3" fillId="0" borderId="4" xfId="0" applyFont="1" applyBorder="1">
      <alignment vertical="center"/>
    </xf>
    <xf numFmtId="0" fontId="4" fillId="0" borderId="5" xfId="0" applyFont="1" applyBorder="1">
      <alignment vertical="center"/>
    </xf>
    <xf numFmtId="0" fontId="3" fillId="0" borderId="5" xfId="0" applyFont="1" applyBorder="1" applyAlignment="1">
      <alignment horizontal="center" vertical="center"/>
    </xf>
    <xf numFmtId="0" fontId="3" fillId="0" borderId="5" xfId="0" applyFont="1" applyBorder="1" applyAlignment="1">
      <alignment vertical="center" shrinkToFit="1"/>
    </xf>
    <xf numFmtId="0" fontId="3" fillId="0" borderId="5" xfId="0" applyFont="1" applyBorder="1">
      <alignment vertical="center"/>
    </xf>
    <xf numFmtId="0" fontId="6" fillId="0" borderId="5" xfId="0" applyFont="1" applyBorder="1" applyAlignment="1">
      <alignment vertical="center" wrapText="1"/>
    </xf>
    <xf numFmtId="0" fontId="8" fillId="0" borderId="5" xfId="0" applyFont="1" applyBorder="1">
      <alignment vertical="center"/>
    </xf>
    <xf numFmtId="0" fontId="3" fillId="0" borderId="7" xfId="0" applyFont="1" applyBorder="1" applyAlignment="1">
      <alignment vertical="center" shrinkToFit="1"/>
    </xf>
    <xf numFmtId="0" fontId="3" fillId="0" borderId="8" xfId="0" applyFont="1" applyBorder="1">
      <alignment vertical="center"/>
    </xf>
    <xf numFmtId="177" fontId="3" fillId="0" borderId="6" xfId="0" applyNumberFormat="1" applyFont="1" applyBorder="1" applyAlignment="1">
      <alignment horizontal="center" vertical="center"/>
    </xf>
    <xf numFmtId="21" fontId="3" fillId="0" borderId="1" xfId="0" applyNumberFormat="1" applyFont="1" applyBorder="1">
      <alignment vertical="center"/>
    </xf>
    <xf numFmtId="0" fontId="3" fillId="0" borderId="2" xfId="0" applyFont="1" applyBorder="1" applyAlignment="1">
      <alignment horizontal="center" vertical="center"/>
    </xf>
    <xf numFmtId="177" fontId="3" fillId="0" borderId="1" xfId="0" applyNumberFormat="1" applyFont="1" applyBorder="1" applyAlignment="1">
      <alignment horizontal="center" vertical="center"/>
    </xf>
    <xf numFmtId="20" fontId="3" fillId="0" borderId="1" xfId="0" applyNumberFormat="1" applyFont="1" applyBorder="1" applyAlignment="1">
      <alignment horizontal="center" vertical="center"/>
    </xf>
    <xf numFmtId="20" fontId="3" fillId="0" borderId="1" xfId="0" applyNumberFormat="1" applyFont="1" applyBorder="1">
      <alignment vertical="center"/>
    </xf>
    <xf numFmtId="0" fontId="9" fillId="0" borderId="0" xfId="0" applyFont="1">
      <alignment vertical="center"/>
    </xf>
    <xf numFmtId="0" fontId="3" fillId="0" borderId="7" xfId="0" applyFont="1" applyBorder="1" applyAlignment="1">
      <alignment horizontal="center" vertical="center" shrinkToFit="1"/>
    </xf>
    <xf numFmtId="14" fontId="3" fillId="0" borderId="0" xfId="0" applyNumberFormat="1" applyFont="1">
      <alignment vertical="center"/>
    </xf>
    <xf numFmtId="0" fontId="3" fillId="0" borderId="9" xfId="0" applyFont="1" applyBorder="1">
      <alignment vertical="center"/>
    </xf>
    <xf numFmtId="0" fontId="6" fillId="0" borderId="0" xfId="0" applyFont="1" applyAlignment="1">
      <alignment vertical="center" shrinkToFit="1"/>
    </xf>
    <xf numFmtId="0" fontId="3" fillId="2" borderId="1" xfId="0" applyFont="1" applyFill="1" applyBorder="1">
      <alignment vertical="center"/>
    </xf>
    <xf numFmtId="177" fontId="3" fillId="0" borderId="11"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178" fontId="3" fillId="2" borderId="1" xfId="0" applyNumberFormat="1" applyFont="1" applyFill="1" applyBorder="1" applyAlignment="1">
      <alignment horizontal="center" vertical="center"/>
    </xf>
    <xf numFmtId="14" fontId="3" fillId="0" borderId="0" xfId="0" applyNumberFormat="1" applyFont="1" applyAlignment="1">
      <alignment horizontal="center" vertical="center"/>
    </xf>
    <xf numFmtId="14" fontId="0" fillId="0" borderId="1" xfId="0" applyNumberFormat="1" applyBorder="1">
      <alignment vertical="center"/>
    </xf>
    <xf numFmtId="14" fontId="0" fillId="0" borderId="4" xfId="0" applyNumberFormat="1" applyBorder="1">
      <alignment vertical="center"/>
    </xf>
    <xf numFmtId="14" fontId="0" fillId="0" borderId="12" xfId="0" applyNumberFormat="1" applyBorder="1">
      <alignment vertical="center"/>
    </xf>
    <xf numFmtId="0" fontId="0" fillId="0" borderId="1" xfId="0" applyBorder="1">
      <alignment vertical="center"/>
    </xf>
    <xf numFmtId="0" fontId="0" fillId="0" borderId="4" xfId="0" applyBorder="1">
      <alignment vertical="center"/>
    </xf>
    <xf numFmtId="0" fontId="0" fillId="0" borderId="12" xfId="0" applyBorder="1">
      <alignment vertical="center"/>
    </xf>
    <xf numFmtId="14" fontId="1" fillId="0" borderId="1" xfId="1" applyNumberFormat="1" applyBorder="1">
      <alignment vertical="center"/>
    </xf>
    <xf numFmtId="0" fontId="0" fillId="0" borderId="1" xfId="0" applyBorder="1" applyAlignment="1">
      <alignment horizontal="right" vertical="center"/>
    </xf>
    <xf numFmtId="14" fontId="0" fillId="0" borderId="1" xfId="0" applyNumberFormat="1" applyBorder="1" applyAlignment="1">
      <alignment horizontal="right" vertical="center"/>
    </xf>
    <xf numFmtId="14" fontId="0" fillId="0" borderId="4" xfId="0" applyNumberFormat="1" applyBorder="1" applyAlignment="1">
      <alignment horizontal="right" vertical="center"/>
    </xf>
    <xf numFmtId="0" fontId="0" fillId="0" borderId="4" xfId="0" applyBorder="1" applyAlignment="1">
      <alignment horizontal="right" vertical="center"/>
    </xf>
    <xf numFmtId="14" fontId="0" fillId="0" borderId="12" xfId="0" applyNumberFormat="1" applyBorder="1" applyAlignment="1">
      <alignment horizontal="right" vertical="center"/>
    </xf>
    <xf numFmtId="0" fontId="0" fillId="0" borderId="12" xfId="0" applyBorder="1" applyAlignment="1">
      <alignment horizontal="right" vertical="center"/>
    </xf>
    <xf numFmtId="0" fontId="3" fillId="0" borderId="1" xfId="0" applyFont="1" applyBorder="1">
      <alignment vertical="center"/>
    </xf>
    <xf numFmtId="14" fontId="3" fillId="0" borderId="1" xfId="0" applyNumberFormat="1" applyFont="1" applyBorder="1" applyAlignment="1">
      <alignment horizontal="right" vertical="center"/>
    </xf>
    <xf numFmtId="0" fontId="6" fillId="0" borderId="0" xfId="0" applyFont="1" applyAlignment="1">
      <alignment horizontal="left" vertical="center" shrinkToFit="1"/>
    </xf>
    <xf numFmtId="0" fontId="10" fillId="0" borderId="0" xfId="0" applyFont="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0" borderId="10" xfId="0" applyFont="1" applyBorder="1" applyAlignment="1">
      <alignment vertical="center" shrinkToFit="1"/>
    </xf>
    <xf numFmtId="0" fontId="3" fillId="2" borderId="2" xfId="0" applyFont="1" applyFill="1" applyBorder="1">
      <alignment vertical="center"/>
    </xf>
    <xf numFmtId="0" fontId="3" fillId="2" borderId="3" xfId="0" applyFont="1" applyFill="1" applyBorder="1">
      <alignment vertical="center"/>
    </xf>
    <xf numFmtId="176" fontId="3" fillId="2" borderId="2"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0" fontId="3" fillId="0" borderId="1" xfId="0" applyFont="1" applyBorder="1" applyAlignment="1">
      <alignment horizontal="left" vertical="center"/>
    </xf>
    <xf numFmtId="0" fontId="6" fillId="0" borderId="5" xfId="0" applyFont="1" applyBorder="1" applyAlignment="1">
      <alignment horizontal="left" vertical="center" wrapText="1"/>
    </xf>
    <xf numFmtId="0" fontId="4" fillId="0" borderId="5" xfId="0" applyFont="1" applyBorder="1" applyAlignment="1">
      <alignment horizontal="left" vertical="center" wrapText="1"/>
    </xf>
    <xf numFmtId="0" fontId="11"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 fillId="2" borderId="6" xfId="0" applyFont="1" applyFill="1" applyBorder="1">
      <alignment vertical="center"/>
    </xf>
    <xf numFmtId="0" fontId="6" fillId="0" borderId="0" xfId="0" applyFont="1" applyAlignment="1">
      <alignment vertical="center" shrinkToFit="1"/>
    </xf>
  </cellXfs>
  <cellStyles count="2">
    <cellStyle name="標準" xfId="0" builtinId="0"/>
    <cellStyle name="標準 25" xfId="1" xr:uid="{62EA510F-7219-4802-B919-2E61531924E1}"/>
  </cellStyles>
  <dxfs count="8">
    <dxf>
      <font>
        <condense val="0"/>
        <extend val="0"/>
        <color indexed="9"/>
      </font>
      <border>
        <left style="thin">
          <color auto="1"/>
        </left>
        <right style="thin">
          <color auto="1"/>
        </right>
        <top style="thin">
          <color auto="1"/>
        </top>
        <bottom style="thin">
          <color auto="1"/>
        </bottom>
      </border>
    </dxf>
    <dxf>
      <font>
        <condense val="0"/>
        <extend val="0"/>
        <color indexed="9"/>
      </font>
      <border>
        <left style="thin">
          <color auto="1"/>
        </left>
        <right style="thin">
          <color auto="1"/>
        </right>
        <top style="thin">
          <color auto="1"/>
        </top>
        <bottom style="thin">
          <color auto="1"/>
        </bottom>
      </border>
    </dxf>
    <dxf>
      <font>
        <condense val="0"/>
        <extend val="0"/>
        <color indexed="9"/>
      </font>
      <border>
        <left style="thin">
          <color auto="1"/>
        </left>
        <right style="thin">
          <color auto="1"/>
        </right>
        <top style="thin">
          <color auto="1"/>
        </top>
        <bottom style="thin">
          <color auto="1"/>
        </bottom>
      </border>
    </dxf>
    <dxf>
      <fill>
        <patternFill>
          <bgColor indexed="41"/>
        </patternFill>
      </fill>
    </dxf>
    <dxf>
      <fill>
        <patternFill>
          <bgColor rgb="FFFFCCFF"/>
        </patternFill>
      </fill>
    </dxf>
    <dxf>
      <font>
        <condense val="0"/>
        <extend val="0"/>
        <color indexed="9"/>
      </font>
      <border>
        <left style="thin">
          <color auto="1"/>
        </left>
        <right style="thin">
          <color auto="1"/>
        </right>
        <top style="thin">
          <color auto="1"/>
        </top>
        <bottom style="thin">
          <color auto="1"/>
        </bottom>
      </border>
    </dxf>
    <dxf>
      <fill>
        <patternFill>
          <bgColor indexed="41"/>
        </patternFill>
      </fill>
    </dxf>
    <dxf>
      <fill>
        <patternFill>
          <bgColor rgb="FFFFCCFF"/>
        </patternFill>
      </fill>
    </dxf>
  </dxfs>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447675</xdr:colOff>
      <xdr:row>6</xdr:row>
      <xdr:rowOff>276225</xdr:rowOff>
    </xdr:from>
    <xdr:to>
      <xdr:col>8</xdr:col>
      <xdr:colOff>876300</xdr:colOff>
      <xdr:row>8</xdr:row>
      <xdr:rowOff>38100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248400" y="1924050"/>
          <a:ext cx="4286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466725</xdr:colOff>
      <xdr:row>19</xdr:row>
      <xdr:rowOff>276225</xdr:rowOff>
    </xdr:from>
    <xdr:to>
      <xdr:col>8</xdr:col>
      <xdr:colOff>895350</xdr:colOff>
      <xdr:row>21</xdr:row>
      <xdr:rowOff>38100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6267450" y="5638800"/>
          <a:ext cx="4286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552450</xdr:colOff>
      <xdr:row>0</xdr:row>
      <xdr:rowOff>85725</xdr:rowOff>
    </xdr:from>
    <xdr:to>
      <xdr:col>8</xdr:col>
      <xdr:colOff>1695450</xdr:colOff>
      <xdr:row>1</xdr:row>
      <xdr:rowOff>66675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353175" y="85725"/>
          <a:ext cx="1143000" cy="31432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400" b="1">
              <a:ln w="18415" cmpd="sng">
                <a:noFill/>
                <a:prstDash val="solid"/>
              </a:ln>
              <a:solidFill>
                <a:srgbClr val="FF0000"/>
              </a:solidFill>
            </a:rPr>
            <a:t>記　入　例</a:t>
          </a:r>
        </a:p>
      </xdr:txBody>
    </xdr:sp>
    <xdr:clientData/>
  </xdr:twoCellAnchor>
  <xdr:twoCellAnchor>
    <xdr:from>
      <xdr:col>6</xdr:col>
      <xdr:colOff>66674</xdr:colOff>
      <xdr:row>5</xdr:row>
      <xdr:rowOff>190500</xdr:rowOff>
    </xdr:from>
    <xdr:to>
      <xdr:col>7</xdr:col>
      <xdr:colOff>752474</xdr:colOff>
      <xdr:row>8</xdr:row>
      <xdr:rowOff>38100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4257674" y="1552575"/>
          <a:ext cx="1247775" cy="704850"/>
        </a:xfrm>
        <a:prstGeom prst="wedgeRectCallout">
          <a:avLst>
            <a:gd name="adj1" fmla="val 96082"/>
            <a:gd name="adj2" fmla="val 2638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この欄は必ずどちらかに○を付してください。</a:t>
          </a:r>
        </a:p>
      </xdr:txBody>
    </xdr:sp>
    <xdr:clientData/>
  </xdr:twoCellAnchor>
  <xdr:twoCellAnchor>
    <xdr:from>
      <xdr:col>6</xdr:col>
      <xdr:colOff>142875</xdr:colOff>
      <xdr:row>18</xdr:row>
      <xdr:rowOff>66675</xdr:rowOff>
    </xdr:from>
    <xdr:to>
      <xdr:col>7</xdr:col>
      <xdr:colOff>828675</xdr:colOff>
      <xdr:row>20</xdr:row>
      <xdr:rowOff>200025</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4333875" y="5143500"/>
          <a:ext cx="1247775" cy="704850"/>
        </a:xfrm>
        <a:prstGeom prst="wedgeRectCallout">
          <a:avLst>
            <a:gd name="adj1" fmla="val 96082"/>
            <a:gd name="adj2" fmla="val 2638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この欄は必ずどちらかに○を付してください。</a:t>
          </a:r>
        </a:p>
      </xdr:txBody>
    </xdr:sp>
    <xdr:clientData/>
  </xdr:twoCellAnchor>
  <xdr:twoCellAnchor>
    <xdr:from>
      <xdr:col>4</xdr:col>
      <xdr:colOff>95249</xdr:colOff>
      <xdr:row>31</xdr:row>
      <xdr:rowOff>57150</xdr:rowOff>
    </xdr:from>
    <xdr:to>
      <xdr:col>6</xdr:col>
      <xdr:colOff>485774</xdr:colOff>
      <xdr:row>35</xdr:row>
      <xdr:rowOff>76200</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2533649" y="8848725"/>
          <a:ext cx="2143125" cy="1162050"/>
        </a:xfrm>
        <a:prstGeom prst="wedgeRectCallout">
          <a:avLst>
            <a:gd name="adj1" fmla="val 65129"/>
            <a:gd name="adj2" fmla="val -5833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佐賀市内など出張伺の発生しない勤務については大学内と同等の勤務となりますので出勤時間と退勤時間の記載をお願いします。</a:t>
          </a:r>
        </a:p>
      </xdr:txBody>
    </xdr:sp>
    <xdr:clientData/>
  </xdr:twoCellAnchor>
  <xdr:twoCellAnchor>
    <xdr:from>
      <xdr:col>8</xdr:col>
      <xdr:colOff>466725</xdr:colOff>
      <xdr:row>19</xdr:row>
      <xdr:rowOff>276225</xdr:rowOff>
    </xdr:from>
    <xdr:to>
      <xdr:col>8</xdr:col>
      <xdr:colOff>895350</xdr:colOff>
      <xdr:row>21</xdr:row>
      <xdr:rowOff>38100</xdr:rowOff>
    </xdr:to>
    <xdr:sp macro="" textlink="">
      <xdr:nvSpPr>
        <xdr:cNvPr id="13" name="円/楕円 2">
          <a:extLst>
            <a:ext uri="{FF2B5EF4-FFF2-40B4-BE49-F238E27FC236}">
              <a16:creationId xmlns:a16="http://schemas.microsoft.com/office/drawing/2014/main" id="{771136F3-7526-43BC-A46C-58F727AFEA90}"/>
            </a:ext>
          </a:extLst>
        </xdr:cNvPr>
        <xdr:cNvSpPr/>
      </xdr:nvSpPr>
      <xdr:spPr>
        <a:xfrm>
          <a:off x="6267450" y="5638800"/>
          <a:ext cx="4286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552450</xdr:colOff>
      <xdr:row>0</xdr:row>
      <xdr:rowOff>85725</xdr:rowOff>
    </xdr:from>
    <xdr:to>
      <xdr:col>8</xdr:col>
      <xdr:colOff>1695450</xdr:colOff>
      <xdr:row>1</xdr:row>
      <xdr:rowOff>66675</xdr:rowOff>
    </xdr:to>
    <xdr:sp macro="" textlink="">
      <xdr:nvSpPr>
        <xdr:cNvPr id="14" name="テキスト ボックス 13">
          <a:extLst>
            <a:ext uri="{FF2B5EF4-FFF2-40B4-BE49-F238E27FC236}">
              <a16:creationId xmlns:a16="http://schemas.microsoft.com/office/drawing/2014/main" id="{644A12A9-A953-402A-9FA4-C2D799BCBDAC}"/>
            </a:ext>
          </a:extLst>
        </xdr:cNvPr>
        <xdr:cNvSpPr txBox="1"/>
      </xdr:nvSpPr>
      <xdr:spPr>
        <a:xfrm>
          <a:off x="6353175" y="85725"/>
          <a:ext cx="1143000" cy="31432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400" b="1">
              <a:ln w="18415" cmpd="sng">
                <a:noFill/>
                <a:prstDash val="solid"/>
              </a:ln>
              <a:solidFill>
                <a:srgbClr val="FF0000"/>
              </a:solidFill>
            </a:rPr>
            <a:t>記　入　例</a:t>
          </a:r>
        </a:p>
      </xdr:txBody>
    </xdr:sp>
    <xdr:clientData/>
  </xdr:twoCellAnchor>
  <xdr:twoCellAnchor>
    <xdr:from>
      <xdr:col>4</xdr:col>
      <xdr:colOff>323849</xdr:colOff>
      <xdr:row>10</xdr:row>
      <xdr:rowOff>19049</xdr:rowOff>
    </xdr:from>
    <xdr:to>
      <xdr:col>6</xdr:col>
      <xdr:colOff>0</xdr:colOff>
      <xdr:row>11</xdr:row>
      <xdr:rowOff>219074</xdr:rowOff>
    </xdr:to>
    <xdr:sp macro="" textlink="">
      <xdr:nvSpPr>
        <xdr:cNvPr id="16" name="四角形吹き出し 5">
          <a:extLst>
            <a:ext uri="{FF2B5EF4-FFF2-40B4-BE49-F238E27FC236}">
              <a16:creationId xmlns:a16="http://schemas.microsoft.com/office/drawing/2014/main" id="{09212B8E-EFE8-4BA1-A200-21F09758C092}"/>
            </a:ext>
          </a:extLst>
        </xdr:cNvPr>
        <xdr:cNvSpPr/>
      </xdr:nvSpPr>
      <xdr:spPr>
        <a:xfrm>
          <a:off x="2762249" y="2809874"/>
          <a:ext cx="1428751" cy="485775"/>
        </a:xfrm>
        <a:prstGeom prst="wedgeRectCallout">
          <a:avLst>
            <a:gd name="adj1" fmla="val 65426"/>
            <a:gd name="adj2" fmla="val -177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移動のみは週休日の振替対象外です。</a:t>
          </a:r>
        </a:p>
      </xdr:txBody>
    </xdr:sp>
    <xdr:clientData/>
  </xdr:twoCellAnchor>
  <xdr:twoCellAnchor>
    <xdr:from>
      <xdr:col>7</xdr:col>
      <xdr:colOff>1009650</xdr:colOff>
      <xdr:row>14</xdr:row>
      <xdr:rowOff>171449</xdr:rowOff>
    </xdr:from>
    <xdr:to>
      <xdr:col>8</xdr:col>
      <xdr:colOff>1647825</xdr:colOff>
      <xdr:row>17</xdr:row>
      <xdr:rowOff>152400</xdr:rowOff>
    </xdr:to>
    <xdr:sp macro="" textlink="">
      <xdr:nvSpPr>
        <xdr:cNvPr id="17" name="四角形吹き出し 6">
          <a:extLst>
            <a:ext uri="{FF2B5EF4-FFF2-40B4-BE49-F238E27FC236}">
              <a16:creationId xmlns:a16="http://schemas.microsoft.com/office/drawing/2014/main" id="{CE098F5D-E076-4B08-B71C-0FEB3CAA3578}"/>
            </a:ext>
          </a:extLst>
        </xdr:cNvPr>
        <xdr:cNvSpPr/>
      </xdr:nvSpPr>
      <xdr:spPr>
        <a:xfrm>
          <a:off x="5762625" y="4105274"/>
          <a:ext cx="1685925" cy="838201"/>
        </a:xfrm>
        <a:prstGeom prst="wedgeRectCallout">
          <a:avLst>
            <a:gd name="adj1" fmla="val -67760"/>
            <a:gd name="adj2" fmla="val -2253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出張前後に出勤した場合は、在学時間（出勤時間：退勤時間）を記載してください。</a:t>
          </a:r>
        </a:p>
      </xdr:txBody>
    </xdr:sp>
    <xdr:clientData/>
  </xdr:twoCellAnchor>
  <xdr:twoCellAnchor>
    <xdr:from>
      <xdr:col>8</xdr:col>
      <xdr:colOff>400050</xdr:colOff>
      <xdr:row>24</xdr:row>
      <xdr:rowOff>76201</xdr:rowOff>
    </xdr:from>
    <xdr:to>
      <xdr:col>9</xdr:col>
      <xdr:colOff>1219200</xdr:colOff>
      <xdr:row>28</xdr:row>
      <xdr:rowOff>9525</xdr:rowOff>
    </xdr:to>
    <xdr:sp macro="" textlink="">
      <xdr:nvSpPr>
        <xdr:cNvPr id="20" name="四角形吹き出し 10">
          <a:extLst>
            <a:ext uri="{FF2B5EF4-FFF2-40B4-BE49-F238E27FC236}">
              <a16:creationId xmlns:a16="http://schemas.microsoft.com/office/drawing/2014/main" id="{82796293-68CB-4507-A73F-25EA0DF46527}"/>
            </a:ext>
          </a:extLst>
        </xdr:cNvPr>
        <xdr:cNvSpPr/>
      </xdr:nvSpPr>
      <xdr:spPr>
        <a:xfrm>
          <a:off x="6200775" y="6867526"/>
          <a:ext cx="2676525" cy="1076324"/>
        </a:xfrm>
        <a:prstGeom prst="wedgeRectCallout">
          <a:avLst>
            <a:gd name="adj1" fmla="val -80332"/>
            <a:gd name="adj2" fmla="val 3584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兼業の届出の際に申請者本人が「所定労働時間外」にチェックしているため、平日の全日が兼業にならないようにしてください。</a:t>
          </a:r>
          <a:endParaRPr kumimoji="1" lang="en-US" altLang="ja-JP" sz="1000"/>
        </a:p>
      </xdr:txBody>
    </xdr:sp>
    <xdr:clientData/>
  </xdr:twoCellAnchor>
  <xdr:twoCellAnchor>
    <xdr:from>
      <xdr:col>8</xdr:col>
      <xdr:colOff>276225</xdr:colOff>
      <xdr:row>30</xdr:row>
      <xdr:rowOff>104774</xdr:rowOff>
    </xdr:from>
    <xdr:to>
      <xdr:col>9</xdr:col>
      <xdr:colOff>590550</xdr:colOff>
      <xdr:row>33</xdr:row>
      <xdr:rowOff>209550</xdr:rowOff>
    </xdr:to>
    <xdr:sp macro="" textlink="">
      <xdr:nvSpPr>
        <xdr:cNvPr id="21" name="四角形吹き出し 9">
          <a:extLst>
            <a:ext uri="{FF2B5EF4-FFF2-40B4-BE49-F238E27FC236}">
              <a16:creationId xmlns:a16="http://schemas.microsoft.com/office/drawing/2014/main" id="{0B1E9A9A-60C2-417F-91DF-265BAF7A05AB}"/>
            </a:ext>
          </a:extLst>
        </xdr:cNvPr>
        <xdr:cNvSpPr/>
      </xdr:nvSpPr>
      <xdr:spPr>
        <a:xfrm>
          <a:off x="6076950" y="8610599"/>
          <a:ext cx="2171700" cy="962026"/>
        </a:xfrm>
        <a:prstGeom prst="wedgeRectCallout">
          <a:avLst>
            <a:gd name="adj1" fmla="val -75199"/>
            <a:gd name="adj2" fmla="val -7938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事業場外の勤務として１日勤務したとみなしますので、出退勤時間の記載は不要です。</a:t>
          </a:r>
          <a:endParaRPr kumimoji="1" lang="en-US" altLang="ja-JP" sz="1000"/>
        </a:p>
      </xdr:txBody>
    </xdr:sp>
    <xdr:clientData/>
  </xdr:twoCellAnchor>
  <xdr:twoCellAnchor>
    <xdr:from>
      <xdr:col>8</xdr:col>
      <xdr:colOff>238124</xdr:colOff>
      <xdr:row>21</xdr:row>
      <xdr:rowOff>19051</xdr:rowOff>
    </xdr:from>
    <xdr:to>
      <xdr:col>9</xdr:col>
      <xdr:colOff>981075</xdr:colOff>
      <xdr:row>23</xdr:row>
      <xdr:rowOff>171451</xdr:rowOff>
    </xdr:to>
    <xdr:sp macro="" textlink="">
      <xdr:nvSpPr>
        <xdr:cNvPr id="22" name="吹き出し: 四角形 21">
          <a:extLst>
            <a:ext uri="{FF2B5EF4-FFF2-40B4-BE49-F238E27FC236}">
              <a16:creationId xmlns:a16="http://schemas.microsoft.com/office/drawing/2014/main" id="{6477D6BD-CF9B-437F-B9D3-E84DAF2DE2CF}"/>
            </a:ext>
          </a:extLst>
        </xdr:cNvPr>
        <xdr:cNvSpPr/>
      </xdr:nvSpPr>
      <xdr:spPr>
        <a:xfrm>
          <a:off x="6038849" y="5953126"/>
          <a:ext cx="2600326" cy="723900"/>
        </a:xfrm>
        <a:prstGeom prst="wedgeRectCallout">
          <a:avLst>
            <a:gd name="adj1" fmla="val -79015"/>
            <a:gd name="adj2" fmla="val -3688"/>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医学部追記：</a:t>
          </a:r>
          <a:endParaRPr kumimoji="1" lang="en-US" altLang="ja-JP" sz="900">
            <a:solidFill>
              <a:sysClr val="windowText" lastClr="000000"/>
            </a:solidFill>
          </a:endParaRPr>
        </a:p>
        <a:p>
          <a:pPr algn="l"/>
          <a:r>
            <a:rPr kumimoji="1" lang="ja-JP" altLang="en-US" sz="900">
              <a:solidFill>
                <a:sysClr val="windowText" lastClr="000000"/>
              </a:solidFill>
            </a:rPr>
            <a:t>在宅勤務申請のうえ在宅勤務の場合は、大学内と同等の勤務となりますので、開始時間と終了時間の記載をお願いします。</a:t>
          </a:r>
        </a:p>
      </xdr:txBody>
    </xdr:sp>
    <xdr:clientData/>
  </xdr:twoCellAnchor>
  <xdr:twoCellAnchor>
    <xdr:from>
      <xdr:col>8</xdr:col>
      <xdr:colOff>1362075</xdr:colOff>
      <xdr:row>9</xdr:row>
      <xdr:rowOff>95250</xdr:rowOff>
    </xdr:from>
    <xdr:to>
      <xdr:col>9</xdr:col>
      <xdr:colOff>752475</xdr:colOff>
      <xdr:row>11</xdr:row>
      <xdr:rowOff>228600</xdr:rowOff>
    </xdr:to>
    <xdr:sp macro="" textlink="">
      <xdr:nvSpPr>
        <xdr:cNvPr id="23" name="四角形吹き出し 4">
          <a:extLst>
            <a:ext uri="{FF2B5EF4-FFF2-40B4-BE49-F238E27FC236}">
              <a16:creationId xmlns:a16="http://schemas.microsoft.com/office/drawing/2014/main" id="{55C74F50-9B70-4B74-8A76-9F7D3D2EBFA1}"/>
            </a:ext>
          </a:extLst>
        </xdr:cNvPr>
        <xdr:cNvSpPr/>
      </xdr:nvSpPr>
      <xdr:spPr>
        <a:xfrm>
          <a:off x="7162800" y="2600325"/>
          <a:ext cx="1247775" cy="704850"/>
        </a:xfrm>
        <a:prstGeom prst="wedgeRectCallout">
          <a:avLst>
            <a:gd name="adj1" fmla="val -97811"/>
            <a:gd name="adj2" fmla="val 9395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a:t>健康状態特記事項が有の場合は必ず記載してください。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60"/>
  <sheetViews>
    <sheetView showZeros="0" tabSelected="1" zoomScaleNormal="100" workbookViewId="0">
      <selection activeCell="A5" sqref="A5"/>
    </sheetView>
  </sheetViews>
  <sheetFormatPr defaultRowHeight="13.5" x14ac:dyDescent="0.15"/>
  <cols>
    <col min="1" max="1" width="5.5" style="1" customWidth="1"/>
    <col min="2" max="2" width="4.75" style="2" customWidth="1"/>
    <col min="3" max="5" width="10.875" style="2" customWidth="1"/>
    <col min="6" max="6" width="12.125" style="2" customWidth="1"/>
    <col min="7" max="7" width="7.375" style="2" customWidth="1"/>
    <col min="8" max="8" width="13.75" style="2" customWidth="1"/>
    <col min="9" max="9" width="24.375" style="2" customWidth="1"/>
    <col min="10" max="10" width="21.75" style="2" customWidth="1"/>
    <col min="11" max="11" width="14.25" style="2" customWidth="1"/>
    <col min="12" max="12" width="15" style="2" bestFit="1" customWidth="1"/>
    <col min="13" max="16384" width="9" style="2"/>
  </cols>
  <sheetData>
    <row r="1" spans="1:20" customFormat="1" ht="26.25" customHeight="1" x14ac:dyDescent="0.15">
      <c r="A1" s="64" t="s">
        <v>16</v>
      </c>
      <c r="B1" s="64"/>
      <c r="C1" s="64"/>
      <c r="D1" s="64"/>
      <c r="E1" s="64"/>
      <c r="F1" s="64"/>
      <c r="G1" s="64"/>
      <c r="H1" s="64"/>
      <c r="I1" s="64"/>
      <c r="J1" s="25"/>
      <c r="K1" s="2"/>
      <c r="L1" s="25"/>
      <c r="M1" s="25"/>
      <c r="N1" s="25"/>
      <c r="O1" s="25"/>
      <c r="P1" s="25"/>
      <c r="Q1" s="25"/>
      <c r="R1" s="25"/>
      <c r="S1" s="25"/>
      <c r="T1" s="25"/>
    </row>
    <row r="2" spans="1:20" customFormat="1" ht="17.25" customHeight="1" x14ac:dyDescent="0.15">
      <c r="A2" s="25"/>
      <c r="B2" s="25"/>
      <c r="C2" s="25"/>
      <c r="D2" s="25"/>
      <c r="E2" s="25"/>
      <c r="F2" s="25"/>
      <c r="G2" s="25"/>
      <c r="H2" s="25"/>
      <c r="I2" s="25"/>
      <c r="J2" s="25"/>
      <c r="K2" s="2"/>
      <c r="L2" s="25"/>
      <c r="M2" s="25"/>
      <c r="N2" s="25"/>
      <c r="O2" s="25"/>
      <c r="P2" s="25"/>
      <c r="Q2" s="25"/>
      <c r="R2" s="25"/>
      <c r="S2" s="25"/>
      <c r="T2" s="25"/>
    </row>
    <row r="3" spans="1:20" ht="21.75" customHeight="1" x14ac:dyDescent="0.15">
      <c r="A3" s="5">
        <v>2024</v>
      </c>
      <c r="B3" s="6" t="s">
        <v>0</v>
      </c>
      <c r="G3" s="1" t="s">
        <v>24</v>
      </c>
      <c r="I3"/>
    </row>
    <row r="4" spans="1:20" ht="21.75" customHeight="1" x14ac:dyDescent="0.15">
      <c r="A4" s="5">
        <v>4</v>
      </c>
      <c r="B4" s="6" t="s">
        <v>1</v>
      </c>
      <c r="G4" s="26" t="s">
        <v>21</v>
      </c>
      <c r="H4" s="17"/>
      <c r="I4" s="17" t="s">
        <v>22</v>
      </c>
    </row>
    <row r="5" spans="1:20" ht="20.25" customHeight="1" x14ac:dyDescent="0.15">
      <c r="A5" s="7" t="s">
        <v>3</v>
      </c>
      <c r="B5" s="7" t="s">
        <v>2</v>
      </c>
      <c r="C5" s="7" t="s">
        <v>4</v>
      </c>
      <c r="D5" s="7" t="s">
        <v>5</v>
      </c>
      <c r="E5" s="8" t="s">
        <v>8</v>
      </c>
      <c r="F5" s="7" t="s">
        <v>6</v>
      </c>
      <c r="G5" s="65" t="s">
        <v>37</v>
      </c>
      <c r="H5" s="66"/>
      <c r="I5" s="7" t="s">
        <v>7</v>
      </c>
      <c r="J5" s="9"/>
      <c r="K5" s="9"/>
    </row>
    <row r="6" spans="1:20" ht="22.5" customHeight="1" x14ac:dyDescent="0.15">
      <c r="A6" s="4">
        <f>DATE(A3,A4,1)</f>
        <v>45383</v>
      </c>
      <c r="B6" s="21" t="str">
        <f t="shared" ref="B6:B36" si="0">TEXT(A6,"aaa")</f>
        <v>月</v>
      </c>
      <c r="C6" s="22"/>
      <c r="D6"/>
      <c r="E6" s="23"/>
      <c r="F6" s="19">
        <f>(D6-C6)-E6</f>
        <v>0</v>
      </c>
      <c r="G6" s="53"/>
      <c r="H6" s="54"/>
      <c r="I6" s="10"/>
      <c r="K6" s="2" t="s">
        <v>59</v>
      </c>
    </row>
    <row r="7" spans="1:20" ht="22.5" customHeight="1" x14ac:dyDescent="0.15">
      <c r="A7" s="4">
        <f t="shared" ref="A7:A36" si="1">A6+1</f>
        <v>45384</v>
      </c>
      <c r="B7" s="3" t="str">
        <f t="shared" si="0"/>
        <v>火</v>
      </c>
      <c r="C7" s="22"/>
      <c r="D7" s="24"/>
      <c r="E7" s="24"/>
      <c r="F7" s="19">
        <f t="shared" ref="F7:F36" si="2">(D7-C7)-E7</f>
        <v>0</v>
      </c>
      <c r="G7" s="53"/>
      <c r="H7" s="54"/>
      <c r="I7" s="11" t="s">
        <v>9</v>
      </c>
      <c r="K7" s="50">
        <v>45371</v>
      </c>
      <c r="L7" s="49" t="s">
        <v>62</v>
      </c>
    </row>
    <row r="8" spans="1:20" ht="22.5" customHeight="1" x14ac:dyDescent="0.15">
      <c r="A8" s="4">
        <f t="shared" si="1"/>
        <v>45385</v>
      </c>
      <c r="B8" s="3" t="str">
        <f t="shared" si="0"/>
        <v>水</v>
      </c>
      <c r="C8" s="22"/>
      <c r="D8" s="24"/>
      <c r="E8" s="24"/>
      <c r="F8" s="19">
        <f t="shared" si="2"/>
        <v>0</v>
      </c>
      <c r="G8" s="53"/>
      <c r="H8" s="54"/>
      <c r="I8" s="12" t="s">
        <v>10</v>
      </c>
      <c r="K8" s="36">
        <v>45411</v>
      </c>
      <c r="L8" s="39" t="s">
        <v>39</v>
      </c>
    </row>
    <row r="9" spans="1:20" ht="22.5" customHeight="1" x14ac:dyDescent="0.15">
      <c r="A9" s="4">
        <f t="shared" si="1"/>
        <v>45386</v>
      </c>
      <c r="B9" s="3" t="str">
        <f t="shared" si="0"/>
        <v>木</v>
      </c>
      <c r="C9" s="22"/>
      <c r="D9" s="24"/>
      <c r="E9" s="24"/>
      <c r="F9" s="19">
        <f t="shared" si="2"/>
        <v>0</v>
      </c>
      <c r="G9" s="53"/>
      <c r="H9" s="54"/>
      <c r="I9" s="13" t="s">
        <v>11</v>
      </c>
      <c r="K9" s="36">
        <v>45415</v>
      </c>
      <c r="L9" s="39" t="s">
        <v>40</v>
      </c>
    </row>
    <row r="10" spans="1:20" ht="22.5" customHeight="1" x14ac:dyDescent="0.15">
      <c r="A10" s="4">
        <f t="shared" si="1"/>
        <v>45387</v>
      </c>
      <c r="B10" s="3" t="str">
        <f t="shared" si="0"/>
        <v>金</v>
      </c>
      <c r="C10" s="22"/>
      <c r="D10" s="24"/>
      <c r="E10" s="24"/>
      <c r="F10" s="19">
        <f t="shared" si="2"/>
        <v>0</v>
      </c>
      <c r="G10" s="53"/>
      <c r="H10" s="54"/>
      <c r="I10" s="13" t="s">
        <v>12</v>
      </c>
      <c r="K10" s="36">
        <v>45416</v>
      </c>
      <c r="L10" s="39" t="s">
        <v>41</v>
      </c>
    </row>
    <row r="11" spans="1:20" ht="22.5" customHeight="1" x14ac:dyDescent="0.15">
      <c r="A11" s="4">
        <f t="shared" si="1"/>
        <v>45388</v>
      </c>
      <c r="B11" s="3" t="str">
        <f t="shared" si="0"/>
        <v>土</v>
      </c>
      <c r="C11" s="22"/>
      <c r="D11" s="24"/>
      <c r="E11" s="24"/>
      <c r="F11" s="19">
        <f t="shared" si="2"/>
        <v>0</v>
      </c>
      <c r="G11" s="53"/>
      <c r="H11" s="54"/>
      <c r="I11" s="14" t="s">
        <v>13</v>
      </c>
      <c r="K11" s="36">
        <v>45417</v>
      </c>
      <c r="L11" s="39" t="s">
        <v>42</v>
      </c>
    </row>
    <row r="12" spans="1:20" ht="22.5" customHeight="1" x14ac:dyDescent="0.15">
      <c r="A12" s="4">
        <f t="shared" si="1"/>
        <v>45389</v>
      </c>
      <c r="B12" s="3" t="str">
        <f t="shared" si="0"/>
        <v>日</v>
      </c>
      <c r="C12" s="22"/>
      <c r="D12" s="24"/>
      <c r="E12" s="24"/>
      <c r="F12" s="19">
        <f t="shared" si="2"/>
        <v>0</v>
      </c>
      <c r="G12" s="53"/>
      <c r="H12" s="54"/>
      <c r="I12" s="12" t="s">
        <v>14</v>
      </c>
      <c r="K12" s="36">
        <v>45418</v>
      </c>
      <c r="L12" s="39" t="s">
        <v>43</v>
      </c>
    </row>
    <row r="13" spans="1:20" ht="22.5" customHeight="1" x14ac:dyDescent="0.15">
      <c r="A13" s="4">
        <f t="shared" si="1"/>
        <v>45390</v>
      </c>
      <c r="B13" s="3" t="str">
        <f t="shared" si="0"/>
        <v>月</v>
      </c>
      <c r="C13" s="22"/>
      <c r="D13" s="24"/>
      <c r="E13" s="24"/>
      <c r="F13" s="19">
        <f t="shared" si="2"/>
        <v>0</v>
      </c>
      <c r="G13" s="53"/>
      <c r="H13" s="54"/>
      <c r="I13" s="14"/>
      <c r="K13" s="36">
        <v>45488</v>
      </c>
      <c r="L13" s="39" t="s">
        <v>44</v>
      </c>
    </row>
    <row r="14" spans="1:20" ht="22.5" customHeight="1" x14ac:dyDescent="0.15">
      <c r="A14" s="4">
        <f t="shared" si="1"/>
        <v>45391</v>
      </c>
      <c r="B14" s="3" t="str">
        <f t="shared" si="0"/>
        <v>火</v>
      </c>
      <c r="C14" s="22"/>
      <c r="D14" s="24"/>
      <c r="E14" s="24"/>
      <c r="F14" s="19">
        <f t="shared" si="2"/>
        <v>0</v>
      </c>
      <c r="G14" s="53"/>
      <c r="H14" s="54"/>
      <c r="I14" s="14"/>
      <c r="K14" s="36">
        <v>45515</v>
      </c>
      <c r="L14" s="39" t="s">
        <v>45</v>
      </c>
    </row>
    <row r="15" spans="1:20" ht="22.5" customHeight="1" x14ac:dyDescent="0.15">
      <c r="A15" s="4">
        <f t="shared" si="1"/>
        <v>45392</v>
      </c>
      <c r="B15" s="3" t="str">
        <f t="shared" si="0"/>
        <v>水</v>
      </c>
      <c r="C15" s="22"/>
      <c r="D15" s="24"/>
      <c r="E15" s="24"/>
      <c r="F15" s="19">
        <f t="shared" si="2"/>
        <v>0</v>
      </c>
      <c r="G15" s="53"/>
      <c r="H15" s="54"/>
      <c r="I15" s="14"/>
      <c r="K15" s="36">
        <v>45516</v>
      </c>
      <c r="L15" s="39" t="s">
        <v>43</v>
      </c>
    </row>
    <row r="16" spans="1:20" ht="22.5" customHeight="1" x14ac:dyDescent="0.15">
      <c r="A16" s="4">
        <f t="shared" si="1"/>
        <v>45393</v>
      </c>
      <c r="B16" s="3" t="str">
        <f t="shared" si="0"/>
        <v>木</v>
      </c>
      <c r="C16" s="22"/>
      <c r="D16" s="24"/>
      <c r="E16" s="24"/>
      <c r="F16" s="19">
        <f t="shared" si="2"/>
        <v>0</v>
      </c>
      <c r="G16" s="53"/>
      <c r="H16" s="54"/>
      <c r="I16" s="14"/>
      <c r="K16" s="36">
        <v>45551</v>
      </c>
      <c r="L16" s="39" t="s">
        <v>46</v>
      </c>
    </row>
    <row r="17" spans="1:12" ht="22.5" customHeight="1" x14ac:dyDescent="0.15">
      <c r="A17" s="4">
        <f t="shared" si="1"/>
        <v>45394</v>
      </c>
      <c r="B17" s="3" t="str">
        <f t="shared" si="0"/>
        <v>金</v>
      </c>
      <c r="C17" s="22"/>
      <c r="D17" s="24"/>
      <c r="E17" s="24"/>
      <c r="F17" s="19">
        <f t="shared" si="2"/>
        <v>0</v>
      </c>
      <c r="G17" s="53"/>
      <c r="H17" s="54"/>
      <c r="I17" s="14"/>
      <c r="K17" s="36">
        <v>45557</v>
      </c>
      <c r="L17" s="39" t="s">
        <v>47</v>
      </c>
    </row>
    <row r="18" spans="1:12" ht="22.5" customHeight="1" x14ac:dyDescent="0.15">
      <c r="A18" s="4">
        <f t="shared" si="1"/>
        <v>45395</v>
      </c>
      <c r="B18" s="3" t="str">
        <f t="shared" si="0"/>
        <v>土</v>
      </c>
      <c r="C18" s="22"/>
      <c r="D18" s="24"/>
      <c r="E18" s="24"/>
      <c r="F18" s="19">
        <f t="shared" si="2"/>
        <v>0</v>
      </c>
      <c r="G18" s="53"/>
      <c r="H18" s="54"/>
      <c r="I18" s="14"/>
      <c r="K18" s="36">
        <v>45558</v>
      </c>
      <c r="L18" s="39" t="s">
        <v>43</v>
      </c>
    </row>
    <row r="19" spans="1:12" ht="22.5" customHeight="1" x14ac:dyDescent="0.15">
      <c r="A19" s="4">
        <f t="shared" si="1"/>
        <v>45396</v>
      </c>
      <c r="B19" s="3" t="str">
        <f t="shared" si="0"/>
        <v>日</v>
      </c>
      <c r="C19" s="22"/>
      <c r="D19" s="24"/>
      <c r="E19" s="24"/>
      <c r="F19" s="19">
        <f t="shared" si="2"/>
        <v>0</v>
      </c>
      <c r="G19" s="53"/>
      <c r="H19" s="54"/>
      <c r="I19" s="63" t="s">
        <v>25</v>
      </c>
      <c r="K19" s="36">
        <v>45579</v>
      </c>
      <c r="L19" s="39" t="s">
        <v>48</v>
      </c>
    </row>
    <row r="20" spans="1:12" ht="22.5" customHeight="1" x14ac:dyDescent="0.15">
      <c r="A20" s="4">
        <f t="shared" si="1"/>
        <v>45397</v>
      </c>
      <c r="B20" s="3" t="str">
        <f t="shared" si="0"/>
        <v>月</v>
      </c>
      <c r="C20" s="22"/>
      <c r="D20" s="24"/>
      <c r="E20" s="24"/>
      <c r="F20" s="19">
        <f t="shared" si="2"/>
        <v>0</v>
      </c>
      <c r="G20" s="53"/>
      <c r="H20" s="54"/>
      <c r="I20" s="63"/>
      <c r="K20" s="36">
        <v>45599</v>
      </c>
      <c r="L20" s="39" t="s">
        <v>49</v>
      </c>
    </row>
    <row r="21" spans="1:12" ht="22.5" customHeight="1" x14ac:dyDescent="0.15">
      <c r="A21" s="4">
        <f t="shared" si="1"/>
        <v>45398</v>
      </c>
      <c r="B21" s="3" t="str">
        <f t="shared" si="0"/>
        <v>火</v>
      </c>
      <c r="C21" s="22"/>
      <c r="D21" s="24"/>
      <c r="E21" s="24"/>
      <c r="F21" s="19">
        <f t="shared" si="2"/>
        <v>0</v>
      </c>
      <c r="G21" s="53"/>
      <c r="H21" s="54"/>
      <c r="I21" s="12" t="s">
        <v>10</v>
      </c>
      <c r="K21" s="36">
        <v>45600</v>
      </c>
      <c r="L21" s="39" t="s">
        <v>43</v>
      </c>
    </row>
    <row r="22" spans="1:12" ht="22.5" customHeight="1" x14ac:dyDescent="0.15">
      <c r="A22" s="4">
        <f t="shared" si="1"/>
        <v>45399</v>
      </c>
      <c r="B22" s="3" t="str">
        <f t="shared" si="0"/>
        <v>水</v>
      </c>
      <c r="C22" s="22"/>
      <c r="D22" s="24"/>
      <c r="E22" s="24"/>
      <c r="F22" s="19">
        <f t="shared" si="2"/>
        <v>0</v>
      </c>
      <c r="G22" s="53"/>
      <c r="H22" s="54"/>
      <c r="I22" s="15"/>
      <c r="K22" s="36">
        <v>45619</v>
      </c>
      <c r="L22" s="39" t="s">
        <v>50</v>
      </c>
    </row>
    <row r="23" spans="1:12" ht="22.5" customHeight="1" x14ac:dyDescent="0.15">
      <c r="A23" s="4">
        <f t="shared" si="1"/>
        <v>45400</v>
      </c>
      <c r="B23" s="3" t="str">
        <f t="shared" si="0"/>
        <v>木</v>
      </c>
      <c r="C23" s="22"/>
      <c r="D23" s="24"/>
      <c r="E23" s="24"/>
      <c r="F23" s="19">
        <f t="shared" si="2"/>
        <v>0</v>
      </c>
      <c r="G23" s="53"/>
      <c r="H23" s="54"/>
      <c r="I23" s="15"/>
      <c r="K23" s="36">
        <v>45655</v>
      </c>
      <c r="L23" s="39" t="s">
        <v>51</v>
      </c>
    </row>
    <row r="24" spans="1:12" ht="22.5" customHeight="1" x14ac:dyDescent="0.15">
      <c r="A24" s="4">
        <f t="shared" si="1"/>
        <v>45401</v>
      </c>
      <c r="B24" s="3" t="str">
        <f t="shared" si="0"/>
        <v>金</v>
      </c>
      <c r="C24" s="22"/>
      <c r="D24" s="24"/>
      <c r="E24" s="24"/>
      <c r="F24" s="19">
        <f t="shared" si="2"/>
        <v>0</v>
      </c>
      <c r="G24" s="53"/>
      <c r="H24" s="54"/>
      <c r="I24" s="62" t="s">
        <v>38</v>
      </c>
      <c r="K24" s="36">
        <v>45656</v>
      </c>
      <c r="L24" s="39" t="s">
        <v>51</v>
      </c>
    </row>
    <row r="25" spans="1:12" ht="22.5" customHeight="1" thickBot="1" x14ac:dyDescent="0.2">
      <c r="A25" s="4">
        <f t="shared" si="1"/>
        <v>45402</v>
      </c>
      <c r="B25" s="3" t="str">
        <f t="shared" si="0"/>
        <v>土</v>
      </c>
      <c r="C25" s="22"/>
      <c r="D25" s="24"/>
      <c r="E25" s="24"/>
      <c r="F25" s="19">
        <f t="shared" si="2"/>
        <v>0</v>
      </c>
      <c r="G25" s="53"/>
      <c r="H25" s="54"/>
      <c r="I25" s="62"/>
      <c r="K25" s="37">
        <v>45657</v>
      </c>
      <c r="L25" s="40" t="s">
        <v>51</v>
      </c>
    </row>
    <row r="26" spans="1:12" ht="22.5" customHeight="1" x14ac:dyDescent="0.15">
      <c r="A26" s="4">
        <f t="shared" si="1"/>
        <v>45403</v>
      </c>
      <c r="B26" s="3" t="str">
        <f t="shared" si="0"/>
        <v>日</v>
      </c>
      <c r="C26" s="22"/>
      <c r="D26" s="24"/>
      <c r="E26" s="24"/>
      <c r="F26" s="19">
        <f t="shared" si="2"/>
        <v>0</v>
      </c>
      <c r="G26" s="53"/>
      <c r="H26" s="54"/>
      <c r="I26" s="62"/>
      <c r="K26" s="38">
        <v>45658</v>
      </c>
      <c r="L26" s="41" t="s">
        <v>23</v>
      </c>
    </row>
    <row r="27" spans="1:12" ht="22.5" customHeight="1" x14ac:dyDescent="0.15">
      <c r="A27" s="4">
        <f t="shared" si="1"/>
        <v>45404</v>
      </c>
      <c r="B27" s="3" t="str">
        <f t="shared" si="0"/>
        <v>月</v>
      </c>
      <c r="C27" s="22"/>
      <c r="D27" s="24"/>
      <c r="E27" s="24"/>
      <c r="F27" s="19">
        <f t="shared" si="2"/>
        <v>0</v>
      </c>
      <c r="G27" s="53"/>
      <c r="H27" s="54"/>
      <c r="I27" s="62"/>
      <c r="K27" s="36">
        <v>45659</v>
      </c>
      <c r="L27" s="39" t="s">
        <v>52</v>
      </c>
    </row>
    <row r="28" spans="1:12" ht="22.5" customHeight="1" x14ac:dyDescent="0.15">
      <c r="A28" s="4">
        <f t="shared" si="1"/>
        <v>45405</v>
      </c>
      <c r="B28" s="3" t="str">
        <f t="shared" si="0"/>
        <v>火</v>
      </c>
      <c r="C28" s="22"/>
      <c r="D28" s="24"/>
      <c r="E28" s="24"/>
      <c r="F28" s="19">
        <f t="shared" si="2"/>
        <v>0</v>
      </c>
      <c r="G28" s="53"/>
      <c r="H28" s="54"/>
      <c r="I28" s="62"/>
      <c r="K28" s="36">
        <v>45660</v>
      </c>
      <c r="L28" s="39" t="s">
        <v>52</v>
      </c>
    </row>
    <row r="29" spans="1:12" ht="22.5" customHeight="1" x14ac:dyDescent="0.15">
      <c r="A29" s="4">
        <f t="shared" si="1"/>
        <v>45406</v>
      </c>
      <c r="B29" s="3" t="str">
        <f t="shared" si="0"/>
        <v>水</v>
      </c>
      <c r="C29" s="22"/>
      <c r="D29" s="24"/>
      <c r="E29" s="24"/>
      <c r="F29" s="19">
        <f t="shared" si="2"/>
        <v>0</v>
      </c>
      <c r="G29" s="53"/>
      <c r="H29" s="54"/>
      <c r="I29" s="11" t="s">
        <v>15</v>
      </c>
      <c r="K29" s="36">
        <v>45670</v>
      </c>
      <c r="L29" s="39" t="s">
        <v>53</v>
      </c>
    </row>
    <row r="30" spans="1:12" ht="22.5" customHeight="1" x14ac:dyDescent="0.15">
      <c r="A30" s="4">
        <f t="shared" si="1"/>
        <v>45407</v>
      </c>
      <c r="B30" s="3" t="str">
        <f t="shared" si="0"/>
        <v>木</v>
      </c>
      <c r="C30" s="22"/>
      <c r="D30" s="24"/>
      <c r="E30" s="24"/>
      <c r="F30" s="19">
        <f t="shared" si="2"/>
        <v>0</v>
      </c>
      <c r="G30" s="53"/>
      <c r="H30" s="54"/>
      <c r="I30" s="11"/>
      <c r="K30" s="36">
        <v>45699</v>
      </c>
      <c r="L30" s="39" t="s">
        <v>54</v>
      </c>
    </row>
    <row r="31" spans="1:12" ht="22.5" customHeight="1" x14ac:dyDescent="0.15">
      <c r="A31" s="4">
        <f t="shared" si="1"/>
        <v>45408</v>
      </c>
      <c r="B31" s="3" t="str">
        <f t="shared" si="0"/>
        <v>金</v>
      </c>
      <c r="C31" s="22"/>
      <c r="D31" s="24"/>
      <c r="E31" s="24"/>
      <c r="F31" s="19">
        <f t="shared" si="2"/>
        <v>0</v>
      </c>
      <c r="G31" s="53"/>
      <c r="H31" s="54"/>
      <c r="I31" s="11"/>
      <c r="K31" s="36">
        <v>45711</v>
      </c>
      <c r="L31" s="39" t="s">
        <v>55</v>
      </c>
    </row>
    <row r="32" spans="1:12" ht="22.5" customHeight="1" x14ac:dyDescent="0.15">
      <c r="A32" s="4">
        <f t="shared" si="1"/>
        <v>45409</v>
      </c>
      <c r="B32" s="3" t="str">
        <f t="shared" si="0"/>
        <v>土</v>
      </c>
      <c r="C32" s="22"/>
      <c r="D32" s="24"/>
      <c r="E32" s="24"/>
      <c r="F32" s="19">
        <f t="shared" si="2"/>
        <v>0</v>
      </c>
      <c r="G32" s="53"/>
      <c r="H32" s="54"/>
      <c r="I32" s="16"/>
      <c r="K32" s="36">
        <v>45712</v>
      </c>
      <c r="L32" s="39" t="s">
        <v>56</v>
      </c>
    </row>
    <row r="33" spans="1:12" ht="22.5" customHeight="1" x14ac:dyDescent="0.15">
      <c r="A33" s="4">
        <f t="shared" si="1"/>
        <v>45410</v>
      </c>
      <c r="B33" s="3" t="str">
        <f t="shared" si="0"/>
        <v>日</v>
      </c>
      <c r="C33" s="22"/>
      <c r="D33" s="24"/>
      <c r="E33" s="24"/>
      <c r="F33" s="19">
        <f t="shared" si="2"/>
        <v>0</v>
      </c>
      <c r="G33" s="53"/>
      <c r="H33" s="54"/>
      <c r="I33" s="11"/>
      <c r="K33" s="36">
        <v>45736</v>
      </c>
      <c r="L33" s="39" t="s">
        <v>57</v>
      </c>
    </row>
    <row r="34" spans="1:12" ht="22.5" customHeight="1" x14ac:dyDescent="0.15">
      <c r="A34" s="4">
        <f t="shared" si="1"/>
        <v>45411</v>
      </c>
      <c r="B34" s="3" t="str">
        <f t="shared" si="0"/>
        <v>月</v>
      </c>
      <c r="C34" s="22"/>
      <c r="D34" s="20"/>
      <c r="E34" s="20"/>
      <c r="F34" s="19">
        <f t="shared" si="2"/>
        <v>0</v>
      </c>
      <c r="G34" s="53"/>
      <c r="H34" s="54"/>
      <c r="I34" s="11"/>
    </row>
    <row r="35" spans="1:12" ht="22.5" customHeight="1" x14ac:dyDescent="0.15">
      <c r="A35" s="4">
        <f t="shared" si="1"/>
        <v>45412</v>
      </c>
      <c r="B35" s="3" t="str">
        <f t="shared" si="0"/>
        <v>火</v>
      </c>
      <c r="C35" s="22"/>
      <c r="D35" s="20"/>
      <c r="E35" s="20"/>
      <c r="F35" s="19">
        <f t="shared" si="2"/>
        <v>0</v>
      </c>
      <c r="G35" s="53"/>
      <c r="H35" s="54"/>
      <c r="I35" s="14"/>
    </row>
    <row r="36" spans="1:12" ht="22.5" customHeight="1" x14ac:dyDescent="0.15">
      <c r="A36" s="4">
        <f t="shared" si="1"/>
        <v>45413</v>
      </c>
      <c r="B36" s="3" t="str">
        <f t="shared" si="0"/>
        <v>水</v>
      </c>
      <c r="C36" s="22"/>
      <c r="D36" s="20"/>
      <c r="E36" s="20"/>
      <c r="F36" s="19">
        <f t="shared" si="2"/>
        <v>0</v>
      </c>
      <c r="G36" s="61"/>
      <c r="H36" s="61"/>
      <c r="I36" s="28"/>
      <c r="J36" s="18"/>
      <c r="K36" s="35"/>
    </row>
    <row r="37" spans="1:12" ht="24" customHeight="1" x14ac:dyDescent="0.15">
      <c r="A37" s="58" t="s">
        <v>26</v>
      </c>
      <c r="B37" s="59"/>
      <c r="C37" s="59"/>
      <c r="D37" s="59"/>
      <c r="E37" s="60"/>
      <c r="F37" s="34">
        <f>SUM(F6:F36)</f>
        <v>0</v>
      </c>
      <c r="G37" s="56"/>
      <c r="H37" s="57"/>
      <c r="I37" s="30"/>
      <c r="K37" s="35"/>
    </row>
    <row r="38" spans="1:12" ht="18.75" customHeight="1" x14ac:dyDescent="0.15">
      <c r="A38" s="55" t="s">
        <v>17</v>
      </c>
      <c r="B38" s="55"/>
      <c r="C38" s="55"/>
      <c r="D38" s="55"/>
      <c r="E38" s="55"/>
      <c r="F38" s="55"/>
      <c r="G38" s="55"/>
      <c r="H38" s="55"/>
      <c r="I38" s="55"/>
      <c r="J38" s="29"/>
      <c r="K38" s="35"/>
    </row>
    <row r="39" spans="1:12" ht="18.75" customHeight="1" x14ac:dyDescent="0.15">
      <c r="A39" s="51" t="s">
        <v>18</v>
      </c>
      <c r="B39" s="51"/>
      <c r="C39" s="51"/>
      <c r="D39" s="51"/>
      <c r="E39" s="51"/>
      <c r="F39" s="51"/>
      <c r="G39" s="51"/>
      <c r="H39" s="51"/>
      <c r="I39" s="51"/>
      <c r="J39" s="51"/>
      <c r="K39" s="35"/>
    </row>
    <row r="40" spans="1:12" ht="9.75" customHeight="1" x14ac:dyDescent="0.15">
      <c r="A40" s="51" t="s">
        <v>19</v>
      </c>
      <c r="B40" s="51"/>
      <c r="C40" s="51"/>
      <c r="D40" s="51"/>
      <c r="E40" s="51"/>
      <c r="F40" s="51"/>
      <c r="G40" s="51"/>
      <c r="H40" s="51"/>
      <c r="I40" s="51"/>
      <c r="J40" s="51"/>
      <c r="K40" s="35"/>
    </row>
    <row r="41" spans="1:12" ht="13.5" customHeight="1" x14ac:dyDescent="0.15">
      <c r="A41" s="2"/>
      <c r="K41" s="35"/>
    </row>
    <row r="42" spans="1:12" x14ac:dyDescent="0.15">
      <c r="A42" s="52" t="s">
        <v>20</v>
      </c>
      <c r="B42" s="52"/>
      <c r="C42" s="52"/>
      <c r="D42" s="52"/>
      <c r="E42" s="52"/>
      <c r="F42" s="52"/>
      <c r="G42" s="52"/>
      <c r="H42" s="52"/>
      <c r="I42" s="52"/>
      <c r="J42" s="52"/>
      <c r="K42" s="35"/>
    </row>
    <row r="43" spans="1:12" x14ac:dyDescent="0.15">
      <c r="A43" s="52"/>
      <c r="B43" s="52"/>
      <c r="C43" s="52"/>
      <c r="D43" s="52"/>
      <c r="E43" s="52"/>
      <c r="F43" s="52"/>
      <c r="G43" s="52"/>
      <c r="H43" s="52"/>
      <c r="I43" s="52"/>
      <c r="J43" s="52"/>
      <c r="K43" s="27"/>
    </row>
    <row r="44" spans="1:12" x14ac:dyDescent="0.15">
      <c r="K44" s="27"/>
    </row>
    <row r="45" spans="1:12" x14ac:dyDescent="0.15">
      <c r="K45" s="27"/>
    </row>
    <row r="46" spans="1:12" x14ac:dyDescent="0.15">
      <c r="K46" s="27"/>
    </row>
    <row r="47" spans="1:12" x14ac:dyDescent="0.15">
      <c r="K47" s="27"/>
    </row>
    <row r="48" spans="1:12" x14ac:dyDescent="0.15">
      <c r="K48" s="27"/>
    </row>
    <row r="49" spans="11:11" x14ac:dyDescent="0.15">
      <c r="K49" s="27"/>
    </row>
    <row r="50" spans="11:11" x14ac:dyDescent="0.15">
      <c r="K50" s="27"/>
    </row>
    <row r="51" spans="11:11" x14ac:dyDescent="0.15">
      <c r="K51" s="27"/>
    </row>
    <row r="52" spans="11:11" x14ac:dyDescent="0.15">
      <c r="K52" s="27"/>
    </row>
    <row r="53" spans="11:11" x14ac:dyDescent="0.15">
      <c r="K53" s="27"/>
    </row>
    <row r="54" spans="11:11" x14ac:dyDescent="0.15">
      <c r="K54" s="27"/>
    </row>
    <row r="55" spans="11:11" x14ac:dyDescent="0.15">
      <c r="K55" s="27"/>
    </row>
    <row r="56" spans="11:11" x14ac:dyDescent="0.15">
      <c r="K56" s="27"/>
    </row>
    <row r="57" spans="11:11" x14ac:dyDescent="0.15">
      <c r="K57" s="27"/>
    </row>
    <row r="58" spans="11:11" x14ac:dyDescent="0.15">
      <c r="K58" s="27"/>
    </row>
    <row r="59" spans="11:11" x14ac:dyDescent="0.15">
      <c r="K59" s="27"/>
    </row>
    <row r="60" spans="11:11" x14ac:dyDescent="0.15">
      <c r="K60" s="27"/>
    </row>
  </sheetData>
  <mergeCells count="41">
    <mergeCell ref="G15:H15"/>
    <mergeCell ref="A1:I1"/>
    <mergeCell ref="G5:H5"/>
    <mergeCell ref="G6:H6"/>
    <mergeCell ref="G7:H7"/>
    <mergeCell ref="G8:H8"/>
    <mergeCell ref="G9:H9"/>
    <mergeCell ref="G10:H10"/>
    <mergeCell ref="G11:H11"/>
    <mergeCell ref="G12:H12"/>
    <mergeCell ref="G13:H13"/>
    <mergeCell ref="G14:H14"/>
    <mergeCell ref="G16:H16"/>
    <mergeCell ref="G17:H17"/>
    <mergeCell ref="G18:H18"/>
    <mergeCell ref="G19:H19"/>
    <mergeCell ref="I19:I20"/>
    <mergeCell ref="G20:H20"/>
    <mergeCell ref="G21:H21"/>
    <mergeCell ref="G22:H22"/>
    <mergeCell ref="G23:H23"/>
    <mergeCell ref="G24:H24"/>
    <mergeCell ref="I24:I28"/>
    <mergeCell ref="G25:H25"/>
    <mergeCell ref="G26:H26"/>
    <mergeCell ref="G27:H27"/>
    <mergeCell ref="G28:H28"/>
    <mergeCell ref="A39:J39"/>
    <mergeCell ref="A40:J40"/>
    <mergeCell ref="A42:J43"/>
    <mergeCell ref="G29:H29"/>
    <mergeCell ref="G30:H30"/>
    <mergeCell ref="G31:H31"/>
    <mergeCell ref="G32:H32"/>
    <mergeCell ref="G33:H33"/>
    <mergeCell ref="G34:H34"/>
    <mergeCell ref="A38:I38"/>
    <mergeCell ref="G37:H37"/>
    <mergeCell ref="A37:E37"/>
    <mergeCell ref="G35:H35"/>
    <mergeCell ref="G36:H36"/>
  </mergeCells>
  <phoneticPr fontId="2"/>
  <conditionalFormatting sqref="A6:B36">
    <cfRule type="expression" dxfId="7" priority="32" stopIfTrue="1">
      <formula>OR($B6="日",COUNTIF($K$8:$K$51,$A6)=1)</formula>
    </cfRule>
    <cfRule type="expression" dxfId="6" priority="33" stopIfTrue="1">
      <formula>$B6="土"</formula>
    </cfRule>
  </conditionalFormatting>
  <conditionalFormatting sqref="A34:H36">
    <cfRule type="expression" dxfId="5" priority="3" stopIfTrue="1">
      <formula>MONTH($A34)&lt;&gt;$A$4</formula>
    </cfRule>
  </conditionalFormatting>
  <printOptions horizontalCentered="1"/>
  <pageMargins left="0.55118110236220474" right="0.27559055118110237" top="0.28000000000000003" bottom="0.19685039370078741" header="0.18" footer="0.15748031496062992"/>
  <pageSetup paperSize="9" scale="9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T47"/>
  <sheetViews>
    <sheetView showZeros="0" zoomScaleNormal="100" workbookViewId="0">
      <selection activeCell="J31" sqref="J31"/>
    </sheetView>
  </sheetViews>
  <sheetFormatPr defaultRowHeight="13.5" x14ac:dyDescent="0.15"/>
  <cols>
    <col min="1" max="1" width="5.5" style="1" bestFit="1" customWidth="1"/>
    <col min="2" max="2" width="4.75" style="2" customWidth="1"/>
    <col min="3" max="5" width="10.875" style="2" customWidth="1"/>
    <col min="6" max="6" width="12.125" style="2" customWidth="1"/>
    <col min="7" max="7" width="7.375" style="2" customWidth="1"/>
    <col min="8" max="8" width="13.75" style="2" customWidth="1"/>
    <col min="9" max="9" width="24.375" style="2" customWidth="1"/>
    <col min="10" max="10" width="21.75" style="2" customWidth="1"/>
    <col min="11" max="11" width="14.25" style="2" customWidth="1"/>
    <col min="12" max="12" width="15" style="2" bestFit="1" customWidth="1"/>
    <col min="13" max="16384" width="9" style="2"/>
  </cols>
  <sheetData>
    <row r="1" spans="1:20" customFormat="1" ht="26.25" customHeight="1" x14ac:dyDescent="0.15">
      <c r="A1" s="64" t="s">
        <v>16</v>
      </c>
      <c r="B1" s="64"/>
      <c r="C1" s="64"/>
      <c r="D1" s="64"/>
      <c r="E1" s="64"/>
      <c r="F1" s="64"/>
      <c r="G1" s="64"/>
      <c r="H1" s="64"/>
      <c r="I1" s="64"/>
      <c r="J1" s="25"/>
      <c r="K1" s="2"/>
      <c r="L1" s="25"/>
      <c r="M1" s="25"/>
      <c r="N1" s="25"/>
      <c r="O1" s="25"/>
      <c r="P1" s="25"/>
      <c r="Q1" s="25"/>
      <c r="R1" s="25"/>
      <c r="S1" s="25"/>
      <c r="T1" s="25"/>
    </row>
    <row r="2" spans="1:20" customFormat="1" ht="17.25" customHeight="1" x14ac:dyDescent="0.15">
      <c r="A2" s="25"/>
      <c r="B2" s="25"/>
      <c r="C2" s="25"/>
      <c r="D2" s="25"/>
      <c r="E2" s="25"/>
      <c r="F2" s="25"/>
      <c r="G2" s="25"/>
      <c r="H2" s="25"/>
      <c r="I2" s="25"/>
      <c r="J2" s="25"/>
      <c r="K2" s="2"/>
      <c r="L2" s="25"/>
      <c r="M2" s="25"/>
      <c r="N2" s="25"/>
      <c r="O2" s="25"/>
      <c r="P2" s="25"/>
      <c r="Q2" s="25"/>
      <c r="R2" s="25"/>
      <c r="S2" s="25"/>
      <c r="T2" s="25"/>
    </row>
    <row r="3" spans="1:20" ht="21.75" customHeight="1" x14ac:dyDescent="0.15">
      <c r="A3" s="5">
        <v>2024</v>
      </c>
      <c r="B3" s="6" t="s">
        <v>0</v>
      </c>
      <c r="G3" s="1" t="s">
        <v>24</v>
      </c>
      <c r="H3" s="2" t="s">
        <v>29</v>
      </c>
      <c r="I3"/>
    </row>
    <row r="4" spans="1:20" ht="21.75" customHeight="1" x14ac:dyDescent="0.15">
      <c r="A4" s="5">
        <v>4</v>
      </c>
      <c r="B4" s="6" t="s">
        <v>1</v>
      </c>
      <c r="G4" s="26" t="s">
        <v>21</v>
      </c>
      <c r="H4" s="17" t="s">
        <v>27</v>
      </c>
      <c r="I4" s="17" t="s">
        <v>28</v>
      </c>
    </row>
    <row r="5" spans="1:20" ht="20.25" customHeight="1" x14ac:dyDescent="0.15">
      <c r="A5" s="7" t="s">
        <v>3</v>
      </c>
      <c r="B5" s="7" t="s">
        <v>2</v>
      </c>
      <c r="C5" s="7" t="s">
        <v>4</v>
      </c>
      <c r="D5" s="7" t="s">
        <v>5</v>
      </c>
      <c r="E5" s="8" t="s">
        <v>8</v>
      </c>
      <c r="F5" s="7" t="s">
        <v>6</v>
      </c>
      <c r="G5" s="65" t="s">
        <v>58</v>
      </c>
      <c r="H5" s="66"/>
      <c r="I5" s="7" t="s">
        <v>7</v>
      </c>
      <c r="J5" s="9"/>
      <c r="K5" s="9"/>
    </row>
    <row r="6" spans="1:20" ht="22.5" customHeight="1" x14ac:dyDescent="0.15">
      <c r="A6" s="4">
        <f>DATE(A3,A4,1)</f>
        <v>45383</v>
      </c>
      <c r="B6" s="21" t="str">
        <f t="shared" ref="B6:B36" si="0">TEXT(A6,"aaa")</f>
        <v>月</v>
      </c>
      <c r="C6" s="32">
        <v>0.35416666666666669</v>
      </c>
      <c r="D6" s="22">
        <v>0.71875</v>
      </c>
      <c r="E6" s="33">
        <v>4.1666666666666664E-2</v>
      </c>
      <c r="F6" s="19">
        <f>(D6-C6)-E6</f>
        <v>0.32291666666666663</v>
      </c>
      <c r="G6" s="67"/>
      <c r="H6" s="69"/>
      <c r="I6" s="10"/>
      <c r="K6" s="2" t="s">
        <v>59</v>
      </c>
    </row>
    <row r="7" spans="1:20" ht="22.5" customHeight="1" x14ac:dyDescent="0.15">
      <c r="A7" s="4">
        <f t="shared" ref="A7:A36" si="1">A6+1</f>
        <v>45384</v>
      </c>
      <c r="B7" s="21" t="str">
        <f t="shared" si="0"/>
        <v>火</v>
      </c>
      <c r="C7" s="32">
        <v>0.35416666666666669</v>
      </c>
      <c r="D7" s="22">
        <v>0.71875</v>
      </c>
      <c r="E7" s="33">
        <v>4.1666666666666664E-2</v>
      </c>
      <c r="F7" s="19">
        <f>(D7-C7)-E7</f>
        <v>0.32291666666666663</v>
      </c>
      <c r="G7" s="67"/>
      <c r="H7" s="69"/>
      <c r="I7" s="11" t="s">
        <v>9</v>
      </c>
      <c r="K7" s="42">
        <v>45371</v>
      </c>
      <c r="L7" s="43" t="s">
        <v>62</v>
      </c>
    </row>
    <row r="8" spans="1:20" ht="22.5" customHeight="1" x14ac:dyDescent="0.15">
      <c r="A8" s="4">
        <f t="shared" si="1"/>
        <v>45385</v>
      </c>
      <c r="B8" s="21" t="str">
        <f t="shared" si="0"/>
        <v>水</v>
      </c>
      <c r="C8" s="32">
        <v>0.35416666666666669</v>
      </c>
      <c r="D8" s="22">
        <v>0.66666666666666663</v>
      </c>
      <c r="E8" s="33">
        <v>4.1666666666666664E-2</v>
      </c>
      <c r="F8" s="19">
        <f>(D8-C8)-E8</f>
        <v>0.27083333333333326</v>
      </c>
      <c r="G8" s="67"/>
      <c r="H8" s="69"/>
      <c r="I8" s="12" t="s">
        <v>10</v>
      </c>
      <c r="K8" s="44">
        <v>45411</v>
      </c>
      <c r="L8" s="43" t="s">
        <v>39</v>
      </c>
    </row>
    <row r="9" spans="1:20" ht="22.5" customHeight="1" x14ac:dyDescent="0.15">
      <c r="A9" s="4">
        <f t="shared" si="1"/>
        <v>45386</v>
      </c>
      <c r="B9" s="3" t="str">
        <f t="shared" si="0"/>
        <v>木</v>
      </c>
      <c r="C9" s="32">
        <v>0.35416666666666669</v>
      </c>
      <c r="D9" s="22">
        <v>0.71875</v>
      </c>
      <c r="E9" s="33">
        <v>4.1666666666666664E-2</v>
      </c>
      <c r="F9" s="19">
        <f>(D9-C9)-E9</f>
        <v>0.32291666666666663</v>
      </c>
      <c r="G9" s="67"/>
      <c r="H9" s="69"/>
      <c r="I9" s="13" t="s">
        <v>11</v>
      </c>
      <c r="K9" s="44">
        <v>45415</v>
      </c>
      <c r="L9" s="43" t="s">
        <v>40</v>
      </c>
    </row>
    <row r="10" spans="1:20" ht="22.5" customHeight="1" x14ac:dyDescent="0.15">
      <c r="A10" s="4">
        <f t="shared" si="1"/>
        <v>45387</v>
      </c>
      <c r="B10" s="3" t="str">
        <f t="shared" si="0"/>
        <v>金</v>
      </c>
      <c r="C10" s="32">
        <v>0.35416666666666669</v>
      </c>
      <c r="D10" s="22">
        <v>0.66666666666666663</v>
      </c>
      <c r="E10" s="33">
        <v>4.1666666666666664E-2</v>
      </c>
      <c r="F10" s="19">
        <f>(D10-C10)-E10</f>
        <v>0.27083333333333326</v>
      </c>
      <c r="G10" s="67"/>
      <c r="H10" s="69"/>
      <c r="I10" s="13" t="s">
        <v>12</v>
      </c>
      <c r="K10" s="44">
        <v>45416</v>
      </c>
      <c r="L10" s="43" t="s">
        <v>41</v>
      </c>
    </row>
    <row r="11" spans="1:20" ht="22.5" customHeight="1" x14ac:dyDescent="0.15">
      <c r="A11" s="4">
        <f t="shared" si="1"/>
        <v>45388</v>
      </c>
      <c r="B11" s="3" t="str">
        <f t="shared" si="0"/>
        <v>土</v>
      </c>
      <c r="C11" s="32"/>
      <c r="D11" s="22"/>
      <c r="E11" s="33"/>
      <c r="F11" s="19"/>
      <c r="G11" s="67" t="s">
        <v>34</v>
      </c>
      <c r="H11" s="69"/>
      <c r="I11" s="14" t="s">
        <v>13</v>
      </c>
      <c r="K11" s="44">
        <v>45417</v>
      </c>
      <c r="L11" s="43" t="s">
        <v>42</v>
      </c>
    </row>
    <row r="12" spans="1:20" ht="22.5" customHeight="1" x14ac:dyDescent="0.15">
      <c r="A12" s="4">
        <f t="shared" si="1"/>
        <v>45389</v>
      </c>
      <c r="B12" s="3" t="str">
        <f t="shared" si="0"/>
        <v>日</v>
      </c>
      <c r="C12" s="32"/>
      <c r="D12" s="22"/>
      <c r="E12" s="33"/>
      <c r="F12" s="19"/>
      <c r="G12" s="67" t="s">
        <v>32</v>
      </c>
      <c r="H12" s="68"/>
      <c r="I12" s="12" t="s">
        <v>14</v>
      </c>
      <c r="K12" s="44">
        <v>45418</v>
      </c>
      <c r="L12" s="43" t="s">
        <v>43</v>
      </c>
    </row>
    <row r="13" spans="1:20" ht="22.5" customHeight="1" x14ac:dyDescent="0.15">
      <c r="A13" s="4">
        <f t="shared" si="1"/>
        <v>45390</v>
      </c>
      <c r="B13" s="3" t="str">
        <f t="shared" si="0"/>
        <v>月</v>
      </c>
      <c r="C13" s="32">
        <v>0.35416666666666669</v>
      </c>
      <c r="D13" s="22">
        <v>0.71875</v>
      </c>
      <c r="E13" s="33">
        <v>4.1666666666666664E-2</v>
      </c>
      <c r="F13" s="19">
        <f t="shared" ref="F13" si="2">(D13-C13)-E13</f>
        <v>0.32291666666666663</v>
      </c>
      <c r="G13" s="67"/>
      <c r="H13" s="68"/>
      <c r="I13" s="14"/>
      <c r="K13" s="44">
        <v>45488</v>
      </c>
      <c r="L13" s="43" t="s">
        <v>44</v>
      </c>
    </row>
    <row r="14" spans="1:20" ht="22.5" customHeight="1" x14ac:dyDescent="0.15">
      <c r="A14" s="4">
        <f t="shared" si="1"/>
        <v>45391</v>
      </c>
      <c r="B14" s="3" t="str">
        <f t="shared" si="0"/>
        <v>火</v>
      </c>
      <c r="C14" s="32"/>
      <c r="D14" s="22"/>
      <c r="E14" s="33"/>
      <c r="F14" s="19"/>
      <c r="G14" s="67" t="s">
        <v>35</v>
      </c>
      <c r="H14" s="68"/>
      <c r="I14" s="14"/>
      <c r="K14" s="44">
        <v>45515</v>
      </c>
      <c r="L14" s="43" t="s">
        <v>45</v>
      </c>
    </row>
    <row r="15" spans="1:20" ht="22.5" customHeight="1" x14ac:dyDescent="0.15">
      <c r="A15" s="4">
        <f t="shared" si="1"/>
        <v>45392</v>
      </c>
      <c r="B15" s="3" t="str">
        <f t="shared" si="0"/>
        <v>水</v>
      </c>
      <c r="C15" s="32">
        <v>0.35416666666666669</v>
      </c>
      <c r="D15" s="22">
        <v>0.71875</v>
      </c>
      <c r="E15" s="33">
        <v>4.1666666666666664E-2</v>
      </c>
      <c r="F15" s="19">
        <f t="shared" ref="F15:F17" si="3">(D15-C15)-E15</f>
        <v>0.32291666666666663</v>
      </c>
      <c r="G15" s="67"/>
      <c r="H15" s="68"/>
      <c r="I15" s="14"/>
      <c r="K15" s="44">
        <v>45516</v>
      </c>
      <c r="L15" s="43" t="s">
        <v>43</v>
      </c>
    </row>
    <row r="16" spans="1:20" ht="22.5" customHeight="1" x14ac:dyDescent="0.15">
      <c r="A16" s="4">
        <f t="shared" si="1"/>
        <v>45393</v>
      </c>
      <c r="B16" s="3" t="str">
        <f t="shared" si="0"/>
        <v>木</v>
      </c>
      <c r="C16" s="32">
        <v>0.625</v>
      </c>
      <c r="D16" s="22">
        <v>0.75</v>
      </c>
      <c r="E16" s="33"/>
      <c r="F16" s="19">
        <f t="shared" si="3"/>
        <v>0.125</v>
      </c>
      <c r="G16" s="67" t="s">
        <v>33</v>
      </c>
      <c r="H16" s="68"/>
      <c r="I16" s="14"/>
      <c r="K16" s="44">
        <v>45551</v>
      </c>
      <c r="L16" s="43" t="s">
        <v>46</v>
      </c>
    </row>
    <row r="17" spans="1:12" ht="22.5" customHeight="1" x14ac:dyDescent="0.15">
      <c r="A17" s="4">
        <f t="shared" si="1"/>
        <v>45394</v>
      </c>
      <c r="B17" s="3" t="str">
        <f t="shared" si="0"/>
        <v>金</v>
      </c>
      <c r="C17" s="32">
        <v>0.375</v>
      </c>
      <c r="D17" s="22">
        <v>0.72916666666666663</v>
      </c>
      <c r="E17" s="33">
        <v>4.1666666666666664E-2</v>
      </c>
      <c r="F17" s="19">
        <f t="shared" si="3"/>
        <v>0.31249999999999994</v>
      </c>
      <c r="G17" s="67"/>
      <c r="H17" s="68"/>
      <c r="I17" s="14"/>
      <c r="K17" s="44">
        <v>45557</v>
      </c>
      <c r="L17" s="43" t="s">
        <v>47</v>
      </c>
    </row>
    <row r="18" spans="1:12" ht="22.5" customHeight="1" x14ac:dyDescent="0.15">
      <c r="A18" s="4">
        <f t="shared" si="1"/>
        <v>45395</v>
      </c>
      <c r="B18" s="3" t="str">
        <f t="shared" si="0"/>
        <v>土</v>
      </c>
      <c r="C18" s="32"/>
      <c r="D18" s="22"/>
      <c r="E18" s="33"/>
      <c r="F18" s="19">
        <f>(D18-C18)-E18</f>
        <v>0</v>
      </c>
      <c r="G18" s="67"/>
      <c r="H18" s="68"/>
      <c r="I18" s="14"/>
      <c r="K18" s="44">
        <v>45558</v>
      </c>
      <c r="L18" s="43" t="s">
        <v>43</v>
      </c>
    </row>
    <row r="19" spans="1:12" ht="22.5" customHeight="1" x14ac:dyDescent="0.15">
      <c r="A19" s="4">
        <f t="shared" si="1"/>
        <v>45396</v>
      </c>
      <c r="B19" s="3" t="str">
        <f t="shared" si="0"/>
        <v>日</v>
      </c>
      <c r="C19" s="32"/>
      <c r="D19" s="22"/>
      <c r="E19" s="33"/>
      <c r="F19" s="19"/>
      <c r="G19" s="67"/>
      <c r="H19" s="69"/>
      <c r="I19" s="63" t="s">
        <v>25</v>
      </c>
      <c r="K19" s="44">
        <v>45579</v>
      </c>
      <c r="L19" s="43" t="s">
        <v>48</v>
      </c>
    </row>
    <row r="20" spans="1:12" ht="22.5" customHeight="1" x14ac:dyDescent="0.15">
      <c r="A20" s="4">
        <f t="shared" si="1"/>
        <v>45397</v>
      </c>
      <c r="B20" s="3" t="str">
        <f t="shared" si="0"/>
        <v>月</v>
      </c>
      <c r="C20" s="32">
        <v>0.41666666666666669</v>
      </c>
      <c r="D20" s="22">
        <v>0.75</v>
      </c>
      <c r="E20" s="33">
        <v>4.1666666666666664E-2</v>
      </c>
      <c r="F20" s="19">
        <f>(D20-C20)-E20</f>
        <v>0.29166666666666663</v>
      </c>
      <c r="G20" s="67"/>
      <c r="H20" s="69"/>
      <c r="I20" s="63"/>
      <c r="K20" s="44">
        <v>45599</v>
      </c>
      <c r="L20" s="43" t="s">
        <v>49</v>
      </c>
    </row>
    <row r="21" spans="1:12" ht="22.5" customHeight="1" x14ac:dyDescent="0.15">
      <c r="A21" s="4">
        <f t="shared" si="1"/>
        <v>45398</v>
      </c>
      <c r="B21" s="3" t="str">
        <f t="shared" si="0"/>
        <v>火</v>
      </c>
      <c r="C21" s="32">
        <v>0.35416666666666669</v>
      </c>
      <c r="D21" s="22">
        <v>0.71875</v>
      </c>
      <c r="E21" s="33">
        <v>4.1666666666666664E-2</v>
      </c>
      <c r="F21" s="19">
        <f t="shared" ref="F21:F24" si="4">(D21-C21)-E21</f>
        <v>0.32291666666666663</v>
      </c>
      <c r="G21" s="67"/>
      <c r="H21" s="69"/>
      <c r="I21" s="12" t="s">
        <v>10</v>
      </c>
      <c r="K21" s="44">
        <v>45600</v>
      </c>
      <c r="L21" s="43" t="s">
        <v>43</v>
      </c>
    </row>
    <row r="22" spans="1:12" ht="22.5" customHeight="1" x14ac:dyDescent="0.15">
      <c r="A22" s="4">
        <f t="shared" si="1"/>
        <v>45399</v>
      </c>
      <c r="B22" s="3" t="str">
        <f t="shared" si="0"/>
        <v>水</v>
      </c>
      <c r="C22" s="32">
        <v>0.35416666666666669</v>
      </c>
      <c r="D22" s="22">
        <v>0.71875</v>
      </c>
      <c r="E22" s="33">
        <v>4.1666666666666664E-2</v>
      </c>
      <c r="F22" s="19">
        <f t="shared" si="4"/>
        <v>0.32291666666666663</v>
      </c>
      <c r="G22" s="67"/>
      <c r="H22" s="68"/>
      <c r="I22" s="15"/>
      <c r="K22" s="44">
        <v>45619</v>
      </c>
      <c r="L22" s="43" t="s">
        <v>50</v>
      </c>
    </row>
    <row r="23" spans="1:12" ht="22.5" customHeight="1" x14ac:dyDescent="0.15">
      <c r="A23" s="4">
        <f t="shared" si="1"/>
        <v>45400</v>
      </c>
      <c r="B23" s="3" t="str">
        <f t="shared" si="0"/>
        <v>木</v>
      </c>
      <c r="C23" s="32">
        <v>0.35416666666666669</v>
      </c>
      <c r="D23" s="22">
        <v>0.71875</v>
      </c>
      <c r="E23" s="33">
        <v>4.1666666666666664E-2</v>
      </c>
      <c r="F23" s="19">
        <f t="shared" si="4"/>
        <v>0.32291666666666663</v>
      </c>
      <c r="G23" s="67" t="s">
        <v>60</v>
      </c>
      <c r="H23" s="68"/>
      <c r="I23" s="15"/>
      <c r="K23" s="44">
        <v>45655</v>
      </c>
      <c r="L23" s="43" t="s">
        <v>51</v>
      </c>
    </row>
    <row r="24" spans="1:12" ht="22.5" customHeight="1" x14ac:dyDescent="0.15">
      <c r="A24" s="4">
        <f t="shared" si="1"/>
        <v>45401</v>
      </c>
      <c r="B24" s="3" t="str">
        <f t="shared" si="0"/>
        <v>金</v>
      </c>
      <c r="C24" s="32"/>
      <c r="D24" s="22"/>
      <c r="E24" s="33"/>
      <c r="F24" s="19">
        <f t="shared" si="4"/>
        <v>0</v>
      </c>
      <c r="G24" s="67" t="s">
        <v>36</v>
      </c>
      <c r="H24" s="68"/>
      <c r="I24" s="62" t="s">
        <v>61</v>
      </c>
      <c r="K24" s="44">
        <v>45656</v>
      </c>
      <c r="L24" s="43" t="s">
        <v>51</v>
      </c>
    </row>
    <row r="25" spans="1:12" ht="22.5" customHeight="1" thickBot="1" x14ac:dyDescent="0.2">
      <c r="A25" s="4">
        <f t="shared" si="1"/>
        <v>45402</v>
      </c>
      <c r="B25" s="3" t="str">
        <f t="shared" si="0"/>
        <v>土</v>
      </c>
      <c r="C25" s="32"/>
      <c r="D25" s="22"/>
      <c r="E25" s="33"/>
      <c r="F25" s="19"/>
      <c r="G25" s="67"/>
      <c r="H25" s="68"/>
      <c r="I25" s="62"/>
      <c r="K25" s="45">
        <v>45657</v>
      </c>
      <c r="L25" s="46" t="s">
        <v>51</v>
      </c>
    </row>
    <row r="26" spans="1:12" ht="22.5" customHeight="1" x14ac:dyDescent="0.15">
      <c r="A26" s="4">
        <f t="shared" si="1"/>
        <v>45403</v>
      </c>
      <c r="B26" s="3" t="str">
        <f t="shared" si="0"/>
        <v>日</v>
      </c>
      <c r="C26" s="32"/>
      <c r="D26" s="22"/>
      <c r="E26" s="33"/>
      <c r="F26" s="19"/>
      <c r="G26" s="67"/>
      <c r="H26" s="69"/>
      <c r="I26" s="62"/>
      <c r="K26" s="47">
        <v>45658</v>
      </c>
      <c r="L26" s="48" t="s">
        <v>23</v>
      </c>
    </row>
    <row r="27" spans="1:12" ht="22.5" customHeight="1" x14ac:dyDescent="0.15">
      <c r="A27" s="4">
        <f t="shared" si="1"/>
        <v>45404</v>
      </c>
      <c r="B27" s="3" t="str">
        <f t="shared" si="0"/>
        <v>月</v>
      </c>
      <c r="C27" s="32">
        <v>0.35416666666666669</v>
      </c>
      <c r="D27" s="22">
        <v>0.75</v>
      </c>
      <c r="E27" s="33">
        <v>4.1666666666666664E-2</v>
      </c>
      <c r="F27" s="19">
        <f t="shared" ref="F27" si="5">(D27-C27)-E27</f>
        <v>0.35416666666666663</v>
      </c>
      <c r="G27" s="67"/>
      <c r="H27" s="69"/>
      <c r="I27" s="62"/>
      <c r="K27" s="44">
        <v>45659</v>
      </c>
      <c r="L27" s="43" t="s">
        <v>52</v>
      </c>
    </row>
    <row r="28" spans="1:12" ht="22.5" customHeight="1" x14ac:dyDescent="0.15">
      <c r="A28" s="4">
        <f t="shared" si="1"/>
        <v>45405</v>
      </c>
      <c r="B28" s="3" t="str">
        <f t="shared" si="0"/>
        <v>火</v>
      </c>
      <c r="C28" s="32">
        <v>0.35416666666666669</v>
      </c>
      <c r="D28" s="22">
        <v>0.45833333333333331</v>
      </c>
      <c r="E28" s="33">
        <v>0</v>
      </c>
      <c r="F28" s="19">
        <f>(D28-C28)-E28</f>
        <v>0.10416666666666663</v>
      </c>
      <c r="G28" s="67" t="s">
        <v>31</v>
      </c>
      <c r="H28" s="69"/>
      <c r="I28" s="62"/>
      <c r="K28" s="44">
        <v>45660</v>
      </c>
      <c r="L28" s="43" t="s">
        <v>52</v>
      </c>
    </row>
    <row r="29" spans="1:12" ht="22.5" customHeight="1" x14ac:dyDescent="0.15">
      <c r="A29" s="4">
        <f t="shared" si="1"/>
        <v>45406</v>
      </c>
      <c r="B29" s="3" t="str">
        <f t="shared" si="0"/>
        <v>水</v>
      </c>
      <c r="C29" s="32">
        <v>0.35416666666666669</v>
      </c>
      <c r="D29" s="22">
        <v>0.71875</v>
      </c>
      <c r="E29" s="33">
        <v>4.1666666666666664E-2</v>
      </c>
      <c r="F29" s="19">
        <f>(D29-C29)-E29</f>
        <v>0.32291666666666663</v>
      </c>
      <c r="G29" s="67"/>
      <c r="H29" s="68"/>
      <c r="I29" s="11" t="s">
        <v>15</v>
      </c>
      <c r="K29" s="44">
        <v>45670</v>
      </c>
      <c r="L29" s="43" t="s">
        <v>53</v>
      </c>
    </row>
    <row r="30" spans="1:12" ht="22.5" customHeight="1" x14ac:dyDescent="0.15">
      <c r="A30" s="4">
        <f t="shared" si="1"/>
        <v>45407</v>
      </c>
      <c r="B30" s="3" t="str">
        <f t="shared" si="0"/>
        <v>木</v>
      </c>
      <c r="C30" s="32"/>
      <c r="D30" s="22"/>
      <c r="E30" s="33"/>
      <c r="F30" s="19"/>
      <c r="G30" s="67" t="s">
        <v>32</v>
      </c>
      <c r="H30" s="68"/>
      <c r="I30" s="11"/>
      <c r="K30" s="44">
        <v>45699</v>
      </c>
      <c r="L30" s="43" t="s">
        <v>54</v>
      </c>
    </row>
    <row r="31" spans="1:12" ht="22.5" customHeight="1" x14ac:dyDescent="0.15">
      <c r="A31" s="4">
        <f t="shared" si="1"/>
        <v>45408</v>
      </c>
      <c r="B31" s="3" t="str">
        <f t="shared" si="0"/>
        <v>金</v>
      </c>
      <c r="C31" s="32">
        <v>0.375</v>
      </c>
      <c r="D31" s="22">
        <v>0.75</v>
      </c>
      <c r="E31" s="33">
        <v>4.1666666666666664E-2</v>
      </c>
      <c r="F31" s="19">
        <f>(D31-C31)-E31</f>
        <v>0.33333333333333331</v>
      </c>
      <c r="G31" s="70" t="s">
        <v>30</v>
      </c>
      <c r="H31" s="71"/>
      <c r="I31" s="11"/>
      <c r="K31" s="44">
        <v>45711</v>
      </c>
      <c r="L31" s="43" t="s">
        <v>55</v>
      </c>
    </row>
    <row r="32" spans="1:12" ht="22.5" customHeight="1" x14ac:dyDescent="0.15">
      <c r="A32" s="4">
        <f t="shared" si="1"/>
        <v>45409</v>
      </c>
      <c r="B32" s="3" t="str">
        <f t="shared" si="0"/>
        <v>土</v>
      </c>
      <c r="C32" s="32"/>
      <c r="D32" s="22"/>
      <c r="E32" s="33"/>
      <c r="F32" s="19"/>
      <c r="G32" s="67"/>
      <c r="H32" s="68"/>
      <c r="I32" s="16"/>
      <c r="K32" s="44">
        <v>45712</v>
      </c>
      <c r="L32" s="43" t="s">
        <v>56</v>
      </c>
    </row>
    <row r="33" spans="1:12" ht="22.5" customHeight="1" x14ac:dyDescent="0.15">
      <c r="A33" s="4">
        <f t="shared" si="1"/>
        <v>45410</v>
      </c>
      <c r="B33" s="3" t="str">
        <f t="shared" si="0"/>
        <v>日</v>
      </c>
      <c r="C33" s="32"/>
      <c r="D33" s="22"/>
      <c r="E33" s="33"/>
      <c r="F33" s="19"/>
      <c r="G33" s="70"/>
      <c r="H33" s="71"/>
      <c r="I33" s="11"/>
      <c r="K33" s="44">
        <v>45736</v>
      </c>
      <c r="L33" s="43" t="s">
        <v>57</v>
      </c>
    </row>
    <row r="34" spans="1:12" ht="22.5" customHeight="1" x14ac:dyDescent="0.15">
      <c r="A34" s="4">
        <f t="shared" si="1"/>
        <v>45411</v>
      </c>
      <c r="B34" s="3" t="str">
        <f t="shared" si="0"/>
        <v>月</v>
      </c>
      <c r="C34" s="32"/>
      <c r="D34" s="22"/>
      <c r="E34" s="33"/>
      <c r="F34" s="19"/>
      <c r="G34" s="70"/>
      <c r="H34" s="71"/>
      <c r="I34" s="11"/>
      <c r="K34" s="27"/>
    </row>
    <row r="35" spans="1:12" ht="22.5" customHeight="1" x14ac:dyDescent="0.15">
      <c r="A35" s="4">
        <f t="shared" si="1"/>
        <v>45412</v>
      </c>
      <c r="B35" s="3" t="str">
        <f t="shared" si="0"/>
        <v>火</v>
      </c>
      <c r="C35" s="32">
        <v>0.35416666666666669</v>
      </c>
      <c r="D35" s="22">
        <v>0.71875</v>
      </c>
      <c r="E35" s="33">
        <v>4.1666666666666664E-2</v>
      </c>
      <c r="F35" s="19">
        <f t="shared" ref="F35:F36" si="6">(D35-C35)-E35</f>
        <v>0.32291666666666663</v>
      </c>
      <c r="G35" s="67"/>
      <c r="H35" s="69"/>
      <c r="I35" s="14"/>
      <c r="K35" s="27"/>
    </row>
    <row r="36" spans="1:12" ht="22.5" customHeight="1" x14ac:dyDescent="0.15">
      <c r="A36" s="4">
        <f t="shared" si="1"/>
        <v>45413</v>
      </c>
      <c r="B36" s="3" t="str">
        <f t="shared" si="0"/>
        <v>水</v>
      </c>
      <c r="C36" s="31"/>
      <c r="D36" s="31"/>
      <c r="E36" s="31"/>
      <c r="F36" s="19">
        <f t="shared" si="6"/>
        <v>0</v>
      </c>
      <c r="G36" s="67"/>
      <c r="H36" s="69"/>
      <c r="I36" s="28"/>
      <c r="J36" s="18"/>
      <c r="K36" s="27"/>
    </row>
    <row r="37" spans="1:12" ht="24" customHeight="1" x14ac:dyDescent="0.15">
      <c r="A37" s="58" t="s">
        <v>26</v>
      </c>
      <c r="B37" s="59"/>
      <c r="C37" s="59"/>
      <c r="D37" s="59"/>
      <c r="E37" s="59"/>
      <c r="F37" s="34">
        <f>SUM(F9:F36)</f>
        <v>4.3749999999999991</v>
      </c>
      <c r="G37" s="72"/>
      <c r="H37" s="57"/>
      <c r="I37" s="30"/>
      <c r="K37" s="27"/>
    </row>
    <row r="38" spans="1:12" ht="18.75" customHeight="1" x14ac:dyDescent="0.15">
      <c r="A38" s="55" t="s">
        <v>17</v>
      </c>
      <c r="B38" s="55"/>
      <c r="C38" s="55"/>
      <c r="D38" s="55"/>
      <c r="E38" s="55"/>
      <c r="F38" s="73"/>
      <c r="G38" s="55"/>
      <c r="H38" s="55"/>
      <c r="I38" s="55"/>
      <c r="J38" s="29"/>
      <c r="K38" s="27"/>
    </row>
    <row r="39" spans="1:12" ht="18.75" customHeight="1" x14ac:dyDescent="0.15">
      <c r="A39" s="51" t="s">
        <v>18</v>
      </c>
      <c r="B39" s="51"/>
      <c r="C39" s="51"/>
      <c r="D39" s="51"/>
      <c r="E39" s="51"/>
      <c r="F39" s="51"/>
      <c r="G39" s="51"/>
      <c r="H39" s="51"/>
      <c r="I39" s="51"/>
      <c r="J39" s="51"/>
      <c r="K39" s="27"/>
    </row>
    <row r="40" spans="1:12" ht="9.75" customHeight="1" x14ac:dyDescent="0.15">
      <c r="A40" s="51" t="s">
        <v>19</v>
      </c>
      <c r="B40" s="51"/>
      <c r="C40" s="51"/>
      <c r="D40" s="51"/>
      <c r="E40" s="51"/>
      <c r="F40" s="51"/>
      <c r="G40" s="51"/>
      <c r="H40" s="51"/>
      <c r="I40" s="51"/>
      <c r="J40" s="51"/>
      <c r="K40" s="27"/>
    </row>
    <row r="41" spans="1:12" ht="13.5" customHeight="1" x14ac:dyDescent="0.15">
      <c r="A41" s="2"/>
      <c r="K41" s="27"/>
    </row>
    <row r="42" spans="1:12" x14ac:dyDescent="0.15">
      <c r="A42" s="52" t="s">
        <v>20</v>
      </c>
      <c r="B42" s="52"/>
      <c r="C42" s="52"/>
      <c r="D42" s="52"/>
      <c r="E42" s="52"/>
      <c r="F42" s="52"/>
      <c r="G42" s="52"/>
      <c r="H42" s="52"/>
      <c r="I42" s="52"/>
      <c r="J42" s="52"/>
      <c r="K42" s="27"/>
    </row>
    <row r="43" spans="1:12" x14ac:dyDescent="0.15">
      <c r="A43" s="52"/>
      <c r="B43" s="52"/>
      <c r="C43" s="52"/>
      <c r="D43" s="52"/>
      <c r="E43" s="52"/>
      <c r="F43" s="52"/>
      <c r="G43" s="52"/>
      <c r="H43" s="52"/>
      <c r="I43" s="52"/>
      <c r="J43" s="52"/>
      <c r="K43" s="27"/>
    </row>
    <row r="44" spans="1:12" x14ac:dyDescent="0.15">
      <c r="K44" s="27"/>
    </row>
    <row r="45" spans="1:12" x14ac:dyDescent="0.15">
      <c r="K45" s="27"/>
    </row>
    <row r="46" spans="1:12" x14ac:dyDescent="0.15">
      <c r="K46" s="27"/>
    </row>
    <row r="47" spans="1:12" x14ac:dyDescent="0.15">
      <c r="K47" s="27"/>
    </row>
  </sheetData>
  <mergeCells count="41">
    <mergeCell ref="A40:J40"/>
    <mergeCell ref="A42:J43"/>
    <mergeCell ref="G35:H35"/>
    <mergeCell ref="G36:H36"/>
    <mergeCell ref="A37:E37"/>
    <mergeCell ref="G37:H37"/>
    <mergeCell ref="A38:I38"/>
    <mergeCell ref="A39:J39"/>
    <mergeCell ref="G34:H34"/>
    <mergeCell ref="G21:H21"/>
    <mergeCell ref="G22:H22"/>
    <mergeCell ref="G23:H23"/>
    <mergeCell ref="G24:H24"/>
    <mergeCell ref="G29:H29"/>
    <mergeCell ref="G30:H30"/>
    <mergeCell ref="G31:H31"/>
    <mergeCell ref="G32:H32"/>
    <mergeCell ref="G33:H33"/>
    <mergeCell ref="I24:I28"/>
    <mergeCell ref="G25:H25"/>
    <mergeCell ref="G26:H26"/>
    <mergeCell ref="G27:H27"/>
    <mergeCell ref="G28:H28"/>
    <mergeCell ref="G16:H16"/>
    <mergeCell ref="G17:H17"/>
    <mergeCell ref="G18:H18"/>
    <mergeCell ref="G19:H19"/>
    <mergeCell ref="I19:I20"/>
    <mergeCell ref="G20:H20"/>
    <mergeCell ref="G15:H15"/>
    <mergeCell ref="A1:I1"/>
    <mergeCell ref="G5:H5"/>
    <mergeCell ref="G6:H6"/>
    <mergeCell ref="G7:H7"/>
    <mergeCell ref="G8:H8"/>
    <mergeCell ref="G9:H9"/>
    <mergeCell ref="G10:H10"/>
    <mergeCell ref="G11:H11"/>
    <mergeCell ref="G12:H12"/>
    <mergeCell ref="G13:H13"/>
    <mergeCell ref="G14:H14"/>
  </mergeCells>
  <phoneticPr fontId="2"/>
  <conditionalFormatting sqref="A6:B36">
    <cfRule type="expression" dxfId="4" priority="4" stopIfTrue="1">
      <formula>OR($B6="日",COUNTIF($K$8:$K$37,$A6)=1)</formula>
    </cfRule>
    <cfRule type="expression" dxfId="3" priority="5" stopIfTrue="1">
      <formula>$B6="土"</formula>
    </cfRule>
  </conditionalFormatting>
  <conditionalFormatting sqref="A34:B36">
    <cfRule type="expression" dxfId="2" priority="2" stopIfTrue="1">
      <formula>MONTH($A34)&lt;&gt;$A$4</formula>
    </cfRule>
  </conditionalFormatting>
  <conditionalFormatting sqref="C31:E33">
    <cfRule type="expression" dxfId="1" priority="1" stopIfTrue="1">
      <formula>MONTH($A28)&lt;&gt;$A$4</formula>
    </cfRule>
  </conditionalFormatting>
  <conditionalFormatting sqref="C36:E36">
    <cfRule type="expression" dxfId="0" priority="3" stopIfTrue="1">
      <formula>MONTH($A36)&lt;&gt;$A$4</formula>
    </cfRule>
  </conditionalFormatting>
  <printOptions horizontalCentered="1"/>
  <pageMargins left="0.55118110236220474" right="0.27559055118110237" top="0.27559055118110237" bottom="0.19685039370078741" header="0.19685039370078741" footer="0.15748031496062992"/>
  <pageSetup paperSize="9" scale="96"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様式（記入例）</vt:lpstr>
      <vt:lpstr>様式!Print_Area</vt:lpstr>
      <vt:lpstr>'様式（記入例）'!Print_Area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itohy1</dc:creator>
  <cp:lastModifiedBy>麻生　成美</cp:lastModifiedBy>
  <cp:lastPrinted>2020-03-24T06:21:45Z</cp:lastPrinted>
  <dcterms:created xsi:type="dcterms:W3CDTF">2008-11-20T08:14:10Z</dcterms:created>
  <dcterms:modified xsi:type="dcterms:W3CDTF">2024-05-23T02:39:05Z</dcterms:modified>
</cp:coreProperties>
</file>